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G\Мартышкина - отчетность\РАСКРЫТИЕ НА САЙТЕ\"/>
    </mc:Choice>
  </mc:AlternateContent>
  <bookViews>
    <workbookView xWindow="480" yWindow="45" windowWidth="27840" windowHeight="10035" tabRatio="748" firstSheet="11" activeTab="17"/>
  </bookViews>
  <sheets>
    <sheet name="2016 прочие" sheetId="1" r:id="rId1"/>
    <sheet name="2016 население" sheetId="4" r:id="rId2"/>
    <sheet name="2017 прочие" sheetId="5" r:id="rId3"/>
    <sheet name="2017 население" sheetId="6" r:id="rId4"/>
    <sheet name="2018 прочие" sheetId="7" r:id="rId5"/>
    <sheet name="2018 население" sheetId="8" r:id="rId6"/>
    <sheet name="2019 прочие " sheetId="9" r:id="rId7"/>
    <sheet name="2019 население" sheetId="10" r:id="rId8"/>
    <sheet name="2020 прочие" sheetId="11" r:id="rId9"/>
    <sheet name="2020 население" sheetId="12" r:id="rId10"/>
    <sheet name="2021 прочие" sheetId="13" r:id="rId11"/>
    <sheet name="2021 население" sheetId="14" r:id="rId12"/>
    <sheet name="2022 прочие " sheetId="16" r:id="rId13"/>
    <sheet name="2022 население " sheetId="17" r:id="rId14"/>
    <sheet name="2022-2023 прочие" sheetId="18" r:id="rId15"/>
    <sheet name="2022-2023 население" sheetId="19" r:id="rId16"/>
    <sheet name="2024 прочие" sheetId="20" r:id="rId17"/>
    <sheet name="2024 население" sheetId="21" r:id="rId18"/>
  </sheets>
  <calcPr calcId="162913"/>
</workbook>
</file>

<file path=xl/calcChain.xml><?xml version="1.0" encoding="utf-8"?>
<calcChain xmlns="http://schemas.openxmlformats.org/spreadsheetml/2006/main">
  <c r="G12" i="17" l="1"/>
  <c r="K13" i="13" l="1"/>
  <c r="M13" i="13" s="1"/>
  <c r="L12" i="13"/>
  <c r="N12" i="13" s="1"/>
  <c r="K12" i="13"/>
  <c r="M12" i="13" s="1"/>
  <c r="I12" i="13"/>
  <c r="J12" i="13"/>
  <c r="G11" i="19" l="1"/>
  <c r="G10" i="19"/>
  <c r="G11" i="17" l="1"/>
  <c r="G10" i="17"/>
  <c r="F10" i="17"/>
  <c r="B21" i="16"/>
  <c r="B20" i="16"/>
  <c r="B16" i="16"/>
  <c r="G11" i="14" l="1"/>
  <c r="F11" i="14"/>
  <c r="G10" i="14"/>
  <c r="F10" i="14"/>
  <c r="B19" i="13"/>
  <c r="B18" i="13"/>
  <c r="B16" i="13"/>
  <c r="B15" i="13"/>
  <c r="G11" i="12" l="1"/>
  <c r="F11" i="12"/>
  <c r="G10" i="12"/>
  <c r="F10" i="12"/>
  <c r="B19" i="11"/>
  <c r="B18" i="11"/>
  <c r="B16" i="11"/>
  <c r="B15" i="11"/>
  <c r="B19" i="9"/>
  <c r="B18" i="9"/>
  <c r="B16" i="9"/>
  <c r="B15" i="9"/>
  <c r="B19" i="7"/>
  <c r="B18" i="7"/>
  <c r="B16" i="7"/>
  <c r="B15" i="7"/>
  <c r="B19" i="5"/>
  <c r="B18" i="5"/>
  <c r="B16" i="5"/>
  <c r="B15" i="5"/>
  <c r="B19" i="1"/>
  <c r="B18" i="1"/>
  <c r="B16" i="1"/>
  <c r="B15" i="1"/>
  <c r="G11" i="10"/>
  <c r="F11" i="10"/>
  <c r="G10" i="10"/>
  <c r="F10" i="10"/>
  <c r="G11" i="8"/>
  <c r="F11" i="8"/>
  <c r="G10" i="8"/>
  <c r="F10" i="8"/>
  <c r="G11" i="6"/>
  <c r="F11" i="6"/>
  <c r="G10" i="6"/>
  <c r="F10" i="6"/>
  <c r="F11" i="4"/>
  <c r="F10" i="4"/>
  <c r="G11" i="4"/>
  <c r="G10" i="4"/>
</calcChain>
</file>

<file path=xl/sharedStrings.xml><?xml version="1.0" encoding="utf-8"?>
<sst xmlns="http://schemas.openxmlformats.org/spreadsheetml/2006/main" count="533" uniqueCount="68">
  <si>
    <t>ЕДИНЫЕ (КОТЛОВЫЕ) ТАРИФЫ</t>
  </si>
  <si>
    <t>НА УСЛУГИ ПО ПЕРЕДАЧЕ ЭЛЕКТРИЧЕСКОЙ ЭНЕРГИИ ПО СЕТЯМ</t>
  </si>
  <si>
    <t>САМАРСКОЙ ОБЛАСТИ, ПОСТАВЛЯЕМОЙ ПРОЧИМ ПОТРЕБИТЕЛЯМ,</t>
  </si>
  <si>
    <t>НА 2016 ГОД</t>
  </si>
  <si>
    <t>N п/п</t>
  </si>
  <si>
    <t>Единица измерения</t>
  </si>
  <si>
    <t>ВН</t>
  </si>
  <si>
    <t>CH-I</t>
  </si>
  <si>
    <t>CH-II</t>
  </si>
  <si>
    <t>HH</t>
  </si>
  <si>
    <t>Двухставочный тариф</t>
  </si>
  <si>
    <t>руб./МВт·мес.</t>
  </si>
  <si>
    <t>руб./МВт·ч</t>
  </si>
  <si>
    <t>Одноставочный тариф</t>
  </si>
  <si>
    <t>руб./кВт·ч</t>
  </si>
  <si>
    <t>а)</t>
  </si>
  <si>
    <t>с 01.01.2016 года по 31.07.2016 года</t>
  </si>
  <si>
    <t>с 01.07.2016 года по 31.12.2016 года</t>
  </si>
  <si>
    <t>б)</t>
  </si>
  <si>
    <t>2.1.</t>
  </si>
  <si>
    <t>2.2.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</si>
  <si>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</si>
  <si>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</si>
  <si>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 xml:space="preserve">Тарифные группы </t>
  </si>
  <si>
    <t>САМАРСКОЙ ОБЛАСТИ, ПОСТАВЛЯЕМОЙ НАСЕЛЕНИЮ И ПРИРАВНЕННЫМ К НЕМУ КАТЕГОРИЯМ ПОТРЕБИТЕЛЕЙ,</t>
  </si>
  <si>
    <t>(БЕЗ УЧЕТА НДС)</t>
  </si>
  <si>
    <t>Потребители, приравненные к населению (садоводческие некоммерческие товарищества и огороднические некоммерческие товарищества)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</si>
  <si>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</si>
  <si>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население, проживающее в сельских населенных пунктах </t>
  </si>
  <si>
    <t>Потребители, приравненные к населению (за исключением садоводческих некоммерческих товариществ и огороднических некоммерческих товариществ)</t>
  </si>
  <si>
    <t>Единые (котловые) тарифы для населения и приравненных к нему категорий потребителей</t>
  </si>
  <si>
    <t>Единые (котловые) тарифы 
для категории "Прочие потребители" 
по уровням (диапазонам) напряжения</t>
  </si>
  <si>
    <t>НА 2017 ГОД</t>
  </si>
  <si>
    <t>НА 2018 ГОД</t>
  </si>
  <si>
    <t>НА 2019 ГОД</t>
  </si>
  <si>
    <t>с 01.07.2017 года по 31.12.2017 года</t>
  </si>
  <si>
    <t>с 01.07.2018 года по 31.12.2018 года</t>
  </si>
  <si>
    <t>с 01.07.2019 года по 31.12.2019 года</t>
  </si>
  <si>
    <t>НА 2020 ГОД</t>
  </si>
  <si>
    <t>с 01.07.2020 года по 31.12.2020 года</t>
  </si>
  <si>
    <t>с 01.01.2016 года по 30.06.2016 года</t>
  </si>
  <si>
    <t>с 01.01.2017 года по 30.06.2017 года</t>
  </si>
  <si>
    <t>с 01.01.2018 года по 30.06.2018 года</t>
  </si>
  <si>
    <t>с 01.01.2019 года по 30.06.2019 года</t>
  </si>
  <si>
    <t>с 01.01.2020 года по 30.06.2020 года</t>
  </si>
  <si>
    <t>с 01.01.2021 года по 30.06.2021 года</t>
  </si>
  <si>
    <t>с 01.07.2021 года по 31.12.2021 года</t>
  </si>
  <si>
    <t>НА 2021 ГОД</t>
  </si>
  <si>
    <t>НА 2022 ГОД</t>
  </si>
  <si>
    <t>с 01.01.2022 года по 30.06.2022 года</t>
  </si>
  <si>
    <t>с 01.07.2022 года по 31.12.2022 года</t>
  </si>
  <si>
    <t>НА 2022-2023 ГОД</t>
  </si>
  <si>
    <t>с 01.12.2022 года по 31.12.2023 года</t>
  </si>
  <si>
    <t>с 01.07.2022 года по 30.11.2022 года</t>
  </si>
  <si>
    <t>с 01.12.2022 года по 31.12.2027 года</t>
  </si>
  <si>
    <t>с 01.01.2024 года по 30.06.2024 года</t>
  </si>
  <si>
    <t>с 01.07.2024 года по 31.12.2024 года</t>
  </si>
  <si>
    <t>с 01.01.2025 года по 30.06.2025 года</t>
  </si>
  <si>
    <t>с 01.07.2025 года по 31.12.2025 года</t>
  </si>
  <si>
    <t>с 01.01.2026 года по 30.06.2026 года</t>
  </si>
  <si>
    <t>с 01.07.2026 года по 31.12.2026 года</t>
  </si>
  <si>
    <t>с 01.01.2027 года по 30.06.2027 года</t>
  </si>
  <si>
    <t>с 01.07.2027 года по 31.12.2027 года</t>
  </si>
  <si>
    <t>вн-сн1</t>
  </si>
  <si>
    <t>сн2-нн</t>
  </si>
  <si>
    <t>в)</t>
  </si>
  <si>
    <t>НА 2024 ГОД</t>
  </si>
  <si>
    <t>НА 2024-2027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</si>
</sst>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3" x14ac:knownFonts="1"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justify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zoomScale="80" zoomScaleNormal="80" workbookViewId="0">
      <selection activeCell="B18" sqref="B18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15.85546875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55"/>
      <c r="G1" s="55"/>
    </row>
    <row r="2" spans="1:7" x14ac:dyDescent="0.3">
      <c r="A2" s="54" t="s">
        <v>1</v>
      </c>
      <c r="B2" s="55"/>
      <c r="C2" s="55"/>
      <c r="D2" s="55"/>
      <c r="E2" s="55"/>
      <c r="F2" s="55"/>
      <c r="G2" s="55"/>
    </row>
    <row r="3" spans="1:7" x14ac:dyDescent="0.3">
      <c r="A3" s="54" t="s">
        <v>2</v>
      </c>
      <c r="B3" s="55"/>
      <c r="C3" s="55"/>
      <c r="D3" s="55"/>
      <c r="E3" s="55"/>
      <c r="F3" s="55"/>
      <c r="G3" s="55"/>
    </row>
    <row r="4" spans="1:7" x14ac:dyDescent="0.3">
      <c r="A4" s="54" t="s">
        <v>3</v>
      </c>
      <c r="B4" s="55"/>
      <c r="C4" s="55"/>
      <c r="D4" s="55"/>
      <c r="E4" s="55"/>
      <c r="F4" s="55"/>
      <c r="G4" s="55"/>
    </row>
    <row r="5" spans="1:7" x14ac:dyDescent="0.3">
      <c r="A5" s="54" t="s">
        <v>25</v>
      </c>
      <c r="B5" s="55"/>
      <c r="C5" s="55"/>
      <c r="D5" s="55"/>
      <c r="E5" s="55"/>
      <c r="F5" s="55"/>
      <c r="G5" s="55"/>
    </row>
    <row r="6" spans="1:7" ht="19.5" thickBot="1" x14ac:dyDescent="0.35">
      <c r="A6" s="2"/>
    </row>
    <row r="7" spans="1:7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7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7" ht="31.5" customHeight="1" thickBot="1" x14ac:dyDescent="0.35">
      <c r="A11" s="4" t="s">
        <v>15</v>
      </c>
      <c r="B11" s="6" t="s">
        <v>16</v>
      </c>
      <c r="C11" s="7" t="s">
        <v>14</v>
      </c>
      <c r="D11" s="3">
        <v>1.0763400000000001</v>
      </c>
      <c r="E11" s="3">
        <v>1.6450199999999999</v>
      </c>
      <c r="F11" s="3">
        <v>2.4661900000000001</v>
      </c>
      <c r="G11" s="3">
        <v>3.5238800000000001</v>
      </c>
    </row>
    <row r="12" spans="1:7" ht="31.5" customHeight="1" thickBot="1" x14ac:dyDescent="0.35">
      <c r="A12" s="4" t="s">
        <v>18</v>
      </c>
      <c r="B12" s="6" t="s">
        <v>17</v>
      </c>
      <c r="C12" s="4" t="s">
        <v>14</v>
      </c>
      <c r="D12" s="3">
        <v>1.0763400000000001</v>
      </c>
      <c r="E12" s="3">
        <v>1.6450199999999999</v>
      </c>
      <c r="F12" s="3">
        <v>2.4661900000000001</v>
      </c>
      <c r="G12" s="3">
        <v>3.5238800000000001</v>
      </c>
    </row>
    <row r="13" spans="1:7" ht="31.5" customHeight="1" thickBot="1" x14ac:dyDescent="0.35">
      <c r="A13" s="5">
        <v>2</v>
      </c>
      <c r="B13" s="56" t="s">
        <v>10</v>
      </c>
      <c r="C13" s="57"/>
      <c r="D13" s="57"/>
      <c r="E13" s="57"/>
      <c r="F13" s="57"/>
      <c r="G13" s="58"/>
    </row>
    <row r="14" spans="1:7" ht="31.5" customHeight="1" thickBot="1" x14ac:dyDescent="0.35">
      <c r="A14" s="4" t="s">
        <v>19</v>
      </c>
      <c r="B14" s="51" t="s">
        <v>21</v>
      </c>
      <c r="C14" s="52"/>
      <c r="D14" s="52"/>
      <c r="E14" s="52"/>
      <c r="F14" s="52"/>
      <c r="G14" s="53"/>
    </row>
    <row r="15" spans="1:7" ht="31.5" customHeight="1" thickBot="1" x14ac:dyDescent="0.35">
      <c r="A15" s="4" t="s">
        <v>15</v>
      </c>
      <c r="B15" s="6" t="str">
        <f>B11</f>
        <v>с 01.01.2016 года по 31.07.2016 года</v>
      </c>
      <c r="C15" s="7" t="s">
        <v>11</v>
      </c>
      <c r="D15" s="8">
        <v>627083.5</v>
      </c>
      <c r="E15" s="8">
        <v>918252.79</v>
      </c>
      <c r="F15" s="8">
        <v>1394274.82</v>
      </c>
      <c r="G15" s="8">
        <v>1795072.71</v>
      </c>
    </row>
    <row r="16" spans="1:7" ht="31.5" customHeight="1" thickBot="1" x14ac:dyDescent="0.35">
      <c r="A16" s="4" t="s">
        <v>18</v>
      </c>
      <c r="B16" s="6" t="str">
        <f>B12</f>
        <v>с 01.07.2016 года по 31.12.2016 года</v>
      </c>
      <c r="C16" s="4" t="s">
        <v>11</v>
      </c>
      <c r="D16" s="8">
        <v>627083.5</v>
      </c>
      <c r="E16" s="8">
        <v>918252.79</v>
      </c>
      <c r="F16" s="8">
        <v>1394274.82</v>
      </c>
      <c r="G16" s="8">
        <v>1795072.71</v>
      </c>
    </row>
    <row r="17" spans="1:7" ht="31.5" customHeight="1" thickBot="1" x14ac:dyDescent="0.35">
      <c r="A17" s="4" t="s">
        <v>20</v>
      </c>
      <c r="B17" s="51" t="s">
        <v>22</v>
      </c>
      <c r="C17" s="52"/>
      <c r="D17" s="52"/>
      <c r="E17" s="52"/>
      <c r="F17" s="52"/>
      <c r="G17" s="53"/>
    </row>
    <row r="18" spans="1:7" ht="31.5" customHeight="1" thickBot="1" x14ac:dyDescent="0.35">
      <c r="A18" s="4" t="s">
        <v>15</v>
      </c>
      <c r="B18" s="6" t="str">
        <f>B11</f>
        <v>с 01.01.2016 года по 31.07.2016 года</v>
      </c>
      <c r="C18" s="7" t="s">
        <v>12</v>
      </c>
      <c r="D18" s="3">
        <v>88.72</v>
      </c>
      <c r="E18" s="3">
        <v>198.83</v>
      </c>
      <c r="F18" s="3">
        <v>270.29000000000002</v>
      </c>
      <c r="G18" s="3">
        <v>696.74</v>
      </c>
    </row>
    <row r="19" spans="1:7" ht="31.5" customHeight="1" thickBot="1" x14ac:dyDescent="0.35">
      <c r="A19" s="4" t="s">
        <v>18</v>
      </c>
      <c r="B19" s="6" t="str">
        <f>B12</f>
        <v>с 01.07.2016 года по 31.12.2016 года</v>
      </c>
      <c r="C19" s="4" t="s">
        <v>12</v>
      </c>
      <c r="D19" s="3">
        <v>88.72</v>
      </c>
      <c r="E19" s="3">
        <v>198.83</v>
      </c>
      <c r="F19" s="3">
        <v>270.29000000000002</v>
      </c>
      <c r="G19" s="3">
        <v>696.74</v>
      </c>
    </row>
  </sheetData>
  <mergeCells count="13">
    <mergeCell ref="B14:G14"/>
    <mergeCell ref="B17:G17"/>
    <mergeCell ref="A4:G4"/>
    <mergeCell ref="B10:G10"/>
    <mergeCell ref="A1:G1"/>
    <mergeCell ref="A2:G2"/>
    <mergeCell ref="A3:G3"/>
    <mergeCell ref="A5:G5"/>
    <mergeCell ref="B13:G13"/>
    <mergeCell ref="A7:A8"/>
    <mergeCell ref="B7:B8"/>
    <mergeCell ref="C7:C8"/>
    <mergeCell ref="D7:G7"/>
  </mergeCell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80" zoomScaleNormal="44" zoomScaleSheetLayoutView="80" workbookViewId="0">
      <selection activeCell="B11" sqref="B11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38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9" t="s">
        <v>27</v>
      </c>
      <c r="E8" s="10" t="s">
        <v>28</v>
      </c>
      <c r="F8" s="7" t="s">
        <v>26</v>
      </c>
      <c r="G8" s="7" t="s">
        <v>29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51.75" customHeight="1" thickBot="1" x14ac:dyDescent="0.35">
      <c r="A10" s="4" t="s">
        <v>15</v>
      </c>
      <c r="B10" s="6" t="s">
        <v>44</v>
      </c>
      <c r="C10" s="7" t="s">
        <v>14</v>
      </c>
      <c r="D10" s="3">
        <v>1.49566</v>
      </c>
      <c r="E10" s="3">
        <v>0.48107</v>
      </c>
      <c r="F10" s="3">
        <f>E10</f>
        <v>0.48107</v>
      </c>
      <c r="G10" s="3">
        <f>D10</f>
        <v>1.49566</v>
      </c>
    </row>
    <row r="11" spans="1:7" ht="51.75" customHeight="1" thickBot="1" x14ac:dyDescent="0.35">
      <c r="A11" s="4" t="s">
        <v>18</v>
      </c>
      <c r="B11" s="6" t="s">
        <v>39</v>
      </c>
      <c r="C11" s="4" t="s">
        <v>14</v>
      </c>
      <c r="D11" s="3">
        <v>1.50214</v>
      </c>
      <c r="E11" s="11">
        <v>0.40412999999999999</v>
      </c>
      <c r="F11" s="3">
        <f>E11</f>
        <v>0.40412999999999999</v>
      </c>
      <c r="G11" s="3">
        <f>D11</f>
        <v>1.50214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zoomScale="60" zoomScaleNormal="80" workbookViewId="0">
      <selection activeCell="Q15" sqref="Q15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4" width="15.85546875" style="1" customWidth="1"/>
    <col min="5" max="7" width="21.140625" style="1" customWidth="1"/>
    <col min="8" max="8" width="13.5703125" style="1" customWidth="1"/>
    <col min="9" max="9" width="15.85546875" style="1" customWidth="1"/>
    <col min="10" max="10" width="10.85546875" style="1" bestFit="1" customWidth="1"/>
    <col min="11" max="12" width="9.140625" style="1"/>
    <col min="13" max="13" width="11.5703125" style="1" bestFit="1" customWidth="1"/>
    <col min="14" max="14" width="14.42578125" style="1" bestFit="1" customWidth="1"/>
    <col min="15" max="16384" width="9.140625" style="1"/>
  </cols>
  <sheetData>
    <row r="1" spans="1:14" x14ac:dyDescent="0.3">
      <c r="A1" s="54" t="s">
        <v>0</v>
      </c>
      <c r="B1" s="55"/>
      <c r="C1" s="55"/>
      <c r="D1" s="55"/>
      <c r="E1" s="55"/>
      <c r="F1" s="55"/>
      <c r="G1" s="55"/>
    </row>
    <row r="2" spans="1:14" x14ac:dyDescent="0.3">
      <c r="A2" s="54" t="s">
        <v>1</v>
      </c>
      <c r="B2" s="55"/>
      <c r="C2" s="55"/>
      <c r="D2" s="55"/>
      <c r="E2" s="55"/>
      <c r="F2" s="55"/>
      <c r="G2" s="55"/>
    </row>
    <row r="3" spans="1:14" x14ac:dyDescent="0.3">
      <c r="A3" s="54" t="s">
        <v>2</v>
      </c>
      <c r="B3" s="55"/>
      <c r="C3" s="55"/>
      <c r="D3" s="55"/>
      <c r="E3" s="55"/>
      <c r="F3" s="55"/>
      <c r="G3" s="55"/>
    </row>
    <row r="4" spans="1:14" x14ac:dyDescent="0.3">
      <c r="A4" s="54" t="s">
        <v>47</v>
      </c>
      <c r="B4" s="55"/>
      <c r="C4" s="55"/>
      <c r="D4" s="55"/>
      <c r="E4" s="55"/>
      <c r="F4" s="55"/>
      <c r="G4" s="55"/>
    </row>
    <row r="5" spans="1:14" x14ac:dyDescent="0.3">
      <c r="A5" s="54" t="s">
        <v>25</v>
      </c>
      <c r="B5" s="55"/>
      <c r="C5" s="55"/>
      <c r="D5" s="55"/>
      <c r="E5" s="55"/>
      <c r="F5" s="55"/>
      <c r="G5" s="55"/>
    </row>
    <row r="6" spans="1:14" ht="19.5" thickBot="1" x14ac:dyDescent="0.35">
      <c r="A6" s="2"/>
    </row>
    <row r="7" spans="1:14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14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14" ht="19.5" thickBot="1" x14ac:dyDescent="0.35">
      <c r="A9" s="16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14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14" ht="31.5" customHeight="1" thickBot="1" x14ac:dyDescent="0.35">
      <c r="A11" s="16" t="s">
        <v>15</v>
      </c>
      <c r="B11" s="6" t="s">
        <v>45</v>
      </c>
      <c r="C11" s="7" t="s">
        <v>14</v>
      </c>
      <c r="D11" s="3">
        <v>1.3137399999999999</v>
      </c>
      <c r="E11" s="3">
        <v>1.99536</v>
      </c>
      <c r="F11" s="11">
        <v>2.9542299999999999</v>
      </c>
      <c r="G11" s="11">
        <v>4.2480000000000002</v>
      </c>
      <c r="H11" s="20"/>
      <c r="I11" s="1" t="s">
        <v>63</v>
      </c>
      <c r="J11" s="1" t="s">
        <v>64</v>
      </c>
    </row>
    <row r="12" spans="1:14" ht="31.5" customHeight="1" thickBot="1" x14ac:dyDescent="0.35">
      <c r="A12" s="16" t="s">
        <v>18</v>
      </c>
      <c r="B12" s="6" t="s">
        <v>46</v>
      </c>
      <c r="C12" s="16" t="s">
        <v>14</v>
      </c>
      <c r="D12" s="3">
        <v>1.3505199999999999</v>
      </c>
      <c r="E12" s="3">
        <v>2.0512299999999999</v>
      </c>
      <c r="F12" s="11">
        <v>3.03695</v>
      </c>
      <c r="G12" s="11">
        <v>4.3669500000000001</v>
      </c>
      <c r="I12" s="1">
        <f>E12-D12</f>
        <v>0.70070999999999994</v>
      </c>
      <c r="J12" s="20">
        <f>G12-F12</f>
        <v>1.33</v>
      </c>
      <c r="K12" s="1">
        <f>542+764+909+1074+1534+870+1697+1315+927+398</f>
        <v>10030</v>
      </c>
      <c r="L12" s="1">
        <f>6720+1316+7020+1984+5940+1384+7230+1585+7890+2330+7350+4700+6600+1459+7290+1852+6690+2093+7380+2951</f>
        <v>91764</v>
      </c>
      <c r="M12" s="47">
        <f>K12*I12*1.2</f>
        <v>8433.7455599999994</v>
      </c>
      <c r="N12" s="47">
        <f>L12*J12*1.2</f>
        <v>146455.34400000001</v>
      </c>
    </row>
    <row r="13" spans="1:14" ht="31.5" customHeight="1" thickBot="1" x14ac:dyDescent="0.35">
      <c r="A13" s="5">
        <v>2</v>
      </c>
      <c r="B13" s="56" t="s">
        <v>10</v>
      </c>
      <c r="C13" s="57"/>
      <c r="D13" s="57"/>
      <c r="E13" s="57"/>
      <c r="F13" s="57"/>
      <c r="G13" s="58"/>
      <c r="I13" s="1">
        <v>0.7700800000000001</v>
      </c>
      <c r="K13" s="1">
        <f>295+267+432+752</f>
        <v>1746</v>
      </c>
      <c r="M13" s="47">
        <f>K13*I13*1.2</f>
        <v>1613.471616</v>
      </c>
    </row>
    <row r="14" spans="1:14" ht="31.5" customHeight="1" thickBot="1" x14ac:dyDescent="0.35">
      <c r="A14" s="16" t="s">
        <v>19</v>
      </c>
      <c r="B14" s="51" t="s">
        <v>21</v>
      </c>
      <c r="C14" s="52"/>
      <c r="D14" s="52"/>
      <c r="E14" s="52"/>
      <c r="F14" s="52"/>
      <c r="G14" s="53"/>
    </row>
    <row r="15" spans="1:14" ht="31.5" customHeight="1" thickBot="1" x14ac:dyDescent="0.35">
      <c r="A15" s="16" t="s">
        <v>15</v>
      </c>
      <c r="B15" s="6" t="str">
        <f>B11</f>
        <v>с 01.01.2021 года по 30.06.2021 года</v>
      </c>
      <c r="C15" s="7" t="s">
        <v>11</v>
      </c>
      <c r="D15" s="8">
        <v>751720.67</v>
      </c>
      <c r="E15" s="8">
        <v>1089013.1399999999</v>
      </c>
      <c r="F15" s="8">
        <v>1632161.75</v>
      </c>
      <c r="G15" s="8">
        <v>2094006.54</v>
      </c>
    </row>
    <row r="16" spans="1:14" ht="31.5" customHeight="1" thickBot="1" x14ac:dyDescent="0.35">
      <c r="A16" s="16" t="s">
        <v>18</v>
      </c>
      <c r="B16" s="6" t="str">
        <f>B12</f>
        <v>с 01.07.2021 года по 31.12.2021 года</v>
      </c>
      <c r="C16" s="16" t="s">
        <v>11</v>
      </c>
      <c r="D16" s="8">
        <v>770724.83</v>
      </c>
      <c r="E16" s="8">
        <v>1114924.3899999999</v>
      </c>
      <c r="F16" s="8">
        <v>1671634.56</v>
      </c>
      <c r="G16" s="8">
        <v>2136607.7599999998</v>
      </c>
    </row>
    <row r="17" spans="1:7" ht="31.5" customHeight="1" thickBot="1" x14ac:dyDescent="0.35">
      <c r="A17" s="16" t="s">
        <v>20</v>
      </c>
      <c r="B17" s="51" t="s">
        <v>22</v>
      </c>
      <c r="C17" s="52"/>
      <c r="D17" s="52"/>
      <c r="E17" s="52"/>
      <c r="F17" s="52"/>
      <c r="G17" s="53"/>
    </row>
    <row r="18" spans="1:7" ht="31.5" customHeight="1" thickBot="1" x14ac:dyDescent="0.35">
      <c r="A18" s="16" t="s">
        <v>15</v>
      </c>
      <c r="B18" s="6" t="str">
        <f>B11</f>
        <v>с 01.01.2021 года по 30.06.2021 года</v>
      </c>
      <c r="C18" s="7" t="s">
        <v>12</v>
      </c>
      <c r="D18" s="3">
        <v>116.29</v>
      </c>
      <c r="E18" s="13">
        <v>260.62</v>
      </c>
      <c r="F18" s="13">
        <v>354.29</v>
      </c>
      <c r="G18" s="13">
        <v>912.37</v>
      </c>
    </row>
    <row r="19" spans="1:7" ht="31.5" customHeight="1" thickBot="1" x14ac:dyDescent="0.35">
      <c r="A19" s="16" t="s">
        <v>18</v>
      </c>
      <c r="B19" s="6" t="str">
        <f>B12</f>
        <v>с 01.07.2021 года по 31.12.2021 года</v>
      </c>
      <c r="C19" s="16" t="s">
        <v>12</v>
      </c>
      <c r="D19" s="3">
        <v>122.8</v>
      </c>
      <c r="E19" s="13">
        <v>275.22000000000003</v>
      </c>
      <c r="F19" s="13">
        <v>374.13</v>
      </c>
      <c r="G19" s="13">
        <v>963.45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80" zoomScaleNormal="44" zoomScaleSheetLayoutView="80" workbookViewId="0">
      <selection activeCell="E8" sqref="E8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47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15" t="s">
        <v>27</v>
      </c>
      <c r="E8" s="14" t="s">
        <v>28</v>
      </c>
      <c r="F8" s="7" t="s">
        <v>26</v>
      </c>
      <c r="G8" s="7" t="s">
        <v>29</v>
      </c>
    </row>
    <row r="9" spans="1:7" ht="19.5" thickBot="1" x14ac:dyDescent="0.35">
      <c r="A9" s="16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51.75" customHeight="1" thickBot="1" x14ac:dyDescent="0.35">
      <c r="A10" s="16" t="s">
        <v>15</v>
      </c>
      <c r="B10" s="6" t="s">
        <v>45</v>
      </c>
      <c r="C10" s="7" t="s">
        <v>14</v>
      </c>
      <c r="D10" s="3">
        <v>1.5088299999999999</v>
      </c>
      <c r="E10" s="3">
        <v>0.45280999999999999</v>
      </c>
      <c r="F10" s="3">
        <f>E10</f>
        <v>0.45280999999999999</v>
      </c>
      <c r="G10" s="3">
        <f>D10</f>
        <v>1.5088299999999999</v>
      </c>
    </row>
    <row r="11" spans="1:7" ht="51.75" customHeight="1" thickBot="1" x14ac:dyDescent="0.35">
      <c r="A11" s="16" t="s">
        <v>18</v>
      </c>
      <c r="B11" s="6" t="s">
        <v>46</v>
      </c>
      <c r="C11" s="16" t="s">
        <v>14</v>
      </c>
      <c r="D11" s="3">
        <v>1.4523699999999999</v>
      </c>
      <c r="E11" s="11">
        <v>0.43897000000000003</v>
      </c>
      <c r="F11" s="3">
        <f>E11</f>
        <v>0.43897000000000003</v>
      </c>
      <c r="G11" s="3">
        <f>D11</f>
        <v>1.4523699999999999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60" zoomScaleNormal="80" workbookViewId="0">
      <selection sqref="A1:G22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4" width="15.85546875" style="1" customWidth="1"/>
    <col min="5" max="7" width="21.140625" style="1" customWidth="1"/>
    <col min="8" max="8" width="13.5703125" style="1" customWidth="1"/>
    <col min="9" max="16384" width="9.140625" style="1"/>
  </cols>
  <sheetData>
    <row r="1" spans="1:8" x14ac:dyDescent="0.3">
      <c r="A1" s="54" t="s">
        <v>0</v>
      </c>
      <c r="B1" s="55"/>
      <c r="C1" s="55"/>
      <c r="D1" s="55"/>
      <c r="E1" s="55"/>
      <c r="F1" s="55"/>
      <c r="G1" s="55"/>
    </row>
    <row r="2" spans="1:8" x14ac:dyDescent="0.3">
      <c r="A2" s="54" t="s">
        <v>1</v>
      </c>
      <c r="B2" s="55"/>
      <c r="C2" s="55"/>
      <c r="D2" s="55"/>
      <c r="E2" s="55"/>
      <c r="F2" s="55"/>
      <c r="G2" s="55"/>
    </row>
    <row r="3" spans="1:8" x14ac:dyDescent="0.3">
      <c r="A3" s="54" t="s">
        <v>2</v>
      </c>
      <c r="B3" s="55"/>
      <c r="C3" s="55"/>
      <c r="D3" s="55"/>
      <c r="E3" s="55"/>
      <c r="F3" s="55"/>
      <c r="G3" s="55"/>
    </row>
    <row r="4" spans="1:8" x14ac:dyDescent="0.3">
      <c r="A4" s="54" t="s">
        <v>48</v>
      </c>
      <c r="B4" s="55"/>
      <c r="C4" s="55"/>
      <c r="D4" s="55"/>
      <c r="E4" s="55"/>
      <c r="F4" s="55"/>
      <c r="G4" s="55"/>
    </row>
    <row r="5" spans="1:8" x14ac:dyDescent="0.3">
      <c r="A5" s="54" t="s">
        <v>25</v>
      </c>
      <c r="B5" s="55"/>
      <c r="C5" s="55"/>
      <c r="D5" s="55"/>
      <c r="E5" s="55"/>
      <c r="F5" s="55"/>
      <c r="G5" s="55"/>
    </row>
    <row r="6" spans="1:8" ht="19.5" thickBot="1" x14ac:dyDescent="0.35">
      <c r="A6" s="2"/>
    </row>
    <row r="7" spans="1:8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8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8" ht="19.5" thickBot="1" x14ac:dyDescent="0.35">
      <c r="A9" s="19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8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8" ht="31.5" customHeight="1" thickBot="1" x14ac:dyDescent="0.35">
      <c r="A11" s="19" t="s">
        <v>15</v>
      </c>
      <c r="B11" s="6" t="s">
        <v>49</v>
      </c>
      <c r="C11" s="7" t="s">
        <v>14</v>
      </c>
      <c r="D11" s="3">
        <v>1.3505199999999999</v>
      </c>
      <c r="E11" s="3">
        <v>2.0512299999999999</v>
      </c>
      <c r="F11" s="11">
        <v>3.03695</v>
      </c>
      <c r="G11" s="11">
        <v>4.3669500000000001</v>
      </c>
      <c r="H11" s="20"/>
    </row>
    <row r="12" spans="1:8" ht="31.5" customHeight="1" thickBot="1" x14ac:dyDescent="0.35">
      <c r="A12" s="19" t="s">
        <v>18</v>
      </c>
      <c r="B12" s="6" t="s">
        <v>53</v>
      </c>
      <c r="C12" s="19" t="s">
        <v>14</v>
      </c>
      <c r="D12" s="3">
        <v>1.4842200000000001</v>
      </c>
      <c r="E12" s="3">
        <v>2.2543000000000002</v>
      </c>
      <c r="F12" s="11">
        <v>3.3376100000000002</v>
      </c>
      <c r="G12" s="11">
        <v>4.7984999999999998</v>
      </c>
    </row>
    <row r="13" spans="1:8" ht="31.5" customHeight="1" thickBot="1" x14ac:dyDescent="0.35">
      <c r="A13" s="46" t="s">
        <v>65</v>
      </c>
      <c r="B13" s="40" t="s">
        <v>52</v>
      </c>
      <c r="C13" s="41" t="s">
        <v>14</v>
      </c>
      <c r="D13" s="37">
        <v>1.6177999999999999</v>
      </c>
      <c r="E13" s="37">
        <v>2.4571900000000002</v>
      </c>
      <c r="F13" s="42">
        <v>3.6379899999999998</v>
      </c>
      <c r="G13" s="42">
        <v>5.2303699999999997</v>
      </c>
    </row>
    <row r="14" spans="1:8" ht="31.5" customHeight="1" thickBot="1" x14ac:dyDescent="0.35">
      <c r="A14" s="5">
        <v>2</v>
      </c>
      <c r="B14" s="56" t="s">
        <v>10</v>
      </c>
      <c r="C14" s="57"/>
      <c r="D14" s="57"/>
      <c r="E14" s="57"/>
      <c r="F14" s="57"/>
      <c r="G14" s="58"/>
    </row>
    <row r="15" spans="1:8" ht="31.5" customHeight="1" thickBot="1" x14ac:dyDescent="0.35">
      <c r="A15" s="19" t="s">
        <v>19</v>
      </c>
      <c r="B15" s="51" t="s">
        <v>21</v>
      </c>
      <c r="C15" s="52"/>
      <c r="D15" s="52"/>
      <c r="E15" s="52"/>
      <c r="F15" s="52"/>
      <c r="G15" s="53"/>
    </row>
    <row r="16" spans="1:8" ht="31.5" customHeight="1" thickBot="1" x14ac:dyDescent="0.35">
      <c r="A16" s="19" t="s">
        <v>15</v>
      </c>
      <c r="B16" s="6" t="str">
        <f>B11</f>
        <v>с 01.01.2022 года по 30.06.2022 года</v>
      </c>
      <c r="C16" s="7" t="s">
        <v>11</v>
      </c>
      <c r="D16" s="8">
        <v>735658.83</v>
      </c>
      <c r="E16" s="8">
        <v>1064198.25</v>
      </c>
      <c r="F16" s="8">
        <v>1595579.3</v>
      </c>
      <c r="G16" s="8">
        <v>2039397.74</v>
      </c>
    </row>
    <row r="17" spans="1:7" ht="31.5" customHeight="1" thickBot="1" x14ac:dyDescent="0.35">
      <c r="A17" s="19" t="s">
        <v>18</v>
      </c>
      <c r="B17" s="6" t="s">
        <v>53</v>
      </c>
      <c r="C17" s="19" t="s">
        <v>11</v>
      </c>
      <c r="D17" s="8">
        <v>812315.28</v>
      </c>
      <c r="E17" s="8">
        <v>1178129.51</v>
      </c>
      <c r="F17" s="8">
        <v>1765199.52</v>
      </c>
      <c r="G17" s="8">
        <v>2271318.56</v>
      </c>
    </row>
    <row r="18" spans="1:7" ht="31.5" customHeight="1" thickBot="1" x14ac:dyDescent="0.35">
      <c r="A18" s="46" t="s">
        <v>65</v>
      </c>
      <c r="B18" s="40" t="s">
        <v>52</v>
      </c>
      <c r="C18" s="41" t="s">
        <v>11</v>
      </c>
      <c r="D18" s="44">
        <v>884693.46</v>
      </c>
      <c r="E18" s="44">
        <v>1283101.9099999999</v>
      </c>
      <c r="F18" s="44">
        <v>1922480.54</v>
      </c>
      <c r="G18" s="44">
        <v>2473754.39</v>
      </c>
    </row>
    <row r="19" spans="1:7" ht="31.5" customHeight="1" thickBot="1" x14ac:dyDescent="0.35">
      <c r="A19" s="19" t="s">
        <v>20</v>
      </c>
      <c r="B19" s="51" t="s">
        <v>22</v>
      </c>
      <c r="C19" s="52"/>
      <c r="D19" s="52"/>
      <c r="E19" s="52"/>
      <c r="F19" s="52"/>
      <c r="G19" s="53"/>
    </row>
    <row r="20" spans="1:7" ht="31.5" customHeight="1" thickBot="1" x14ac:dyDescent="0.35">
      <c r="A20" s="19" t="s">
        <v>15</v>
      </c>
      <c r="B20" s="6" t="str">
        <f>B11</f>
        <v>с 01.01.2022 года по 30.06.2022 года</v>
      </c>
      <c r="C20" s="7" t="s">
        <v>12</v>
      </c>
      <c r="D20" s="3">
        <v>122.8</v>
      </c>
      <c r="E20" s="13">
        <v>275.22000000000003</v>
      </c>
      <c r="F20" s="13">
        <v>374.13</v>
      </c>
      <c r="G20" s="13">
        <v>963.45</v>
      </c>
    </row>
    <row r="21" spans="1:7" ht="31.5" customHeight="1" thickBot="1" x14ac:dyDescent="0.35">
      <c r="A21" s="19" t="s">
        <v>18</v>
      </c>
      <c r="B21" s="6" t="str">
        <f>B12</f>
        <v>с 01.07.2022 года по 30.11.2022 года</v>
      </c>
      <c r="C21" s="19" t="s">
        <v>12</v>
      </c>
      <c r="D21" s="3">
        <v>128.57</v>
      </c>
      <c r="E21" s="13">
        <v>288.14999999999998</v>
      </c>
      <c r="F21" s="13">
        <v>391.71</v>
      </c>
      <c r="G21" s="13">
        <v>1007.96</v>
      </c>
    </row>
    <row r="22" spans="1:7" ht="25.5" customHeight="1" thickBot="1" x14ac:dyDescent="0.35">
      <c r="A22" s="46" t="s">
        <v>65</v>
      </c>
      <c r="B22" s="40" t="s">
        <v>52</v>
      </c>
      <c r="C22" s="41" t="s">
        <v>12</v>
      </c>
      <c r="D22" s="37">
        <v>140.13999999999999</v>
      </c>
      <c r="E22" s="45">
        <v>314.08</v>
      </c>
      <c r="F22" s="45">
        <v>426.96</v>
      </c>
      <c r="G22" s="45">
        <v>1098.58</v>
      </c>
    </row>
  </sheetData>
  <mergeCells count="13">
    <mergeCell ref="B10:G10"/>
    <mergeCell ref="B14:G14"/>
    <mergeCell ref="B15:G15"/>
    <mergeCell ref="B19:G19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0" zoomScaleNormal="44" zoomScaleSheetLayoutView="80" workbookViewId="0">
      <selection sqref="A1:G12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48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18" t="s">
        <v>27</v>
      </c>
      <c r="E8" s="17" t="s">
        <v>28</v>
      </c>
      <c r="F8" s="7" t="s">
        <v>26</v>
      </c>
      <c r="G8" s="7" t="s">
        <v>29</v>
      </c>
    </row>
    <row r="9" spans="1:7" ht="19.5" thickBot="1" x14ac:dyDescent="0.35">
      <c r="A9" s="19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48" customHeight="1" thickBot="1" x14ac:dyDescent="0.35">
      <c r="A10" s="19" t="s">
        <v>15</v>
      </c>
      <c r="B10" s="6" t="s">
        <v>49</v>
      </c>
      <c r="C10" s="7" t="s">
        <v>14</v>
      </c>
      <c r="D10" s="3">
        <v>1.4710399999999999</v>
      </c>
      <c r="E10" s="3">
        <v>0.47488999999999998</v>
      </c>
      <c r="F10" s="3">
        <f>E10</f>
        <v>0.47488999999999998</v>
      </c>
      <c r="G10" s="3">
        <f>D10</f>
        <v>1.4710399999999999</v>
      </c>
    </row>
    <row r="11" spans="1:7" ht="48" customHeight="1" thickBot="1" x14ac:dyDescent="0.35">
      <c r="A11" s="19" t="s">
        <v>18</v>
      </c>
      <c r="B11" s="6" t="s">
        <v>50</v>
      </c>
      <c r="C11" s="19" t="s">
        <v>14</v>
      </c>
      <c r="D11" s="3">
        <v>1.57965</v>
      </c>
      <c r="E11" s="11">
        <v>0.47044000000000002</v>
      </c>
      <c r="F11" s="3">
        <v>0.58904000000000001</v>
      </c>
      <c r="G11" s="3">
        <f>D11</f>
        <v>1.57965</v>
      </c>
    </row>
    <row r="12" spans="1:7" ht="48" customHeight="1" thickBot="1" x14ac:dyDescent="0.35">
      <c r="A12" s="46" t="s">
        <v>65</v>
      </c>
      <c r="B12" s="26" t="s">
        <v>54</v>
      </c>
      <c r="C12" s="26" t="s">
        <v>14</v>
      </c>
      <c r="D12" s="26">
        <v>1.65144</v>
      </c>
      <c r="E12" s="26">
        <v>0.50621000000000005</v>
      </c>
      <c r="F12" s="26">
        <v>0.88561000000000001</v>
      </c>
      <c r="G12" s="27">
        <f>D12</f>
        <v>1.65144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60" zoomScaleNormal="80" workbookViewId="0">
      <selection activeCell="B18" sqref="B18:G18"/>
    </sheetView>
  </sheetViews>
  <sheetFormatPr defaultRowHeight="18.75" x14ac:dyDescent="0.3"/>
  <cols>
    <col min="1" max="1" width="13.5703125" style="35" customWidth="1"/>
    <col min="2" max="2" width="55" style="35" customWidth="1"/>
    <col min="3" max="3" width="17.7109375" style="35" customWidth="1"/>
    <col min="4" max="4" width="15.85546875" style="35" customWidth="1"/>
    <col min="5" max="7" width="21.140625" style="35" customWidth="1"/>
    <col min="8" max="8" width="13.5703125" style="35" customWidth="1"/>
    <col min="9" max="16384" width="9.140625" style="35"/>
  </cols>
  <sheetData>
    <row r="1" spans="1:8" x14ac:dyDescent="0.3">
      <c r="A1" s="72" t="s">
        <v>0</v>
      </c>
      <c r="B1" s="73"/>
      <c r="C1" s="73"/>
      <c r="D1" s="73"/>
      <c r="E1" s="73"/>
      <c r="F1" s="73"/>
      <c r="G1" s="73"/>
    </row>
    <row r="2" spans="1:8" x14ac:dyDescent="0.3">
      <c r="A2" s="72" t="s">
        <v>1</v>
      </c>
      <c r="B2" s="73"/>
      <c r="C2" s="73"/>
      <c r="D2" s="73"/>
      <c r="E2" s="73"/>
      <c r="F2" s="73"/>
      <c r="G2" s="73"/>
    </row>
    <row r="3" spans="1:8" x14ac:dyDescent="0.3">
      <c r="A3" s="72" t="s">
        <v>2</v>
      </c>
      <c r="B3" s="73"/>
      <c r="C3" s="73"/>
      <c r="D3" s="73"/>
      <c r="E3" s="73"/>
      <c r="F3" s="73"/>
      <c r="G3" s="73"/>
    </row>
    <row r="4" spans="1:8" x14ac:dyDescent="0.3">
      <c r="A4" s="72" t="s">
        <v>51</v>
      </c>
      <c r="B4" s="73"/>
      <c r="C4" s="73"/>
      <c r="D4" s="73"/>
      <c r="E4" s="73"/>
      <c r="F4" s="73"/>
      <c r="G4" s="73"/>
    </row>
    <row r="5" spans="1:8" x14ac:dyDescent="0.3">
      <c r="A5" s="72" t="s">
        <v>25</v>
      </c>
      <c r="B5" s="73"/>
      <c r="C5" s="73"/>
      <c r="D5" s="73"/>
      <c r="E5" s="73"/>
      <c r="F5" s="73"/>
      <c r="G5" s="73"/>
    </row>
    <row r="6" spans="1:8" ht="19.5" thickBot="1" x14ac:dyDescent="0.35">
      <c r="A6" s="36"/>
    </row>
    <row r="7" spans="1:8" ht="119.25" customHeight="1" thickBot="1" x14ac:dyDescent="0.35">
      <c r="A7" s="74" t="s">
        <v>4</v>
      </c>
      <c r="B7" s="74" t="s">
        <v>23</v>
      </c>
      <c r="C7" s="74" t="s">
        <v>5</v>
      </c>
      <c r="D7" s="70" t="s">
        <v>31</v>
      </c>
      <c r="E7" s="70"/>
      <c r="F7" s="70"/>
      <c r="G7" s="71"/>
    </row>
    <row r="8" spans="1:8" ht="19.5" thickBot="1" x14ac:dyDescent="0.35">
      <c r="A8" s="75"/>
      <c r="B8" s="75"/>
      <c r="C8" s="75"/>
      <c r="D8" s="37" t="s">
        <v>6</v>
      </c>
      <c r="E8" s="37" t="s">
        <v>7</v>
      </c>
      <c r="F8" s="37" t="s">
        <v>8</v>
      </c>
      <c r="G8" s="37" t="s">
        <v>9</v>
      </c>
    </row>
    <row r="9" spans="1:8" ht="19.5" thickBot="1" x14ac:dyDescent="0.35">
      <c r="A9" s="38">
        <v>1</v>
      </c>
      <c r="B9" s="37">
        <v>2</v>
      </c>
      <c r="C9" s="37">
        <v>3</v>
      </c>
      <c r="D9" s="37">
        <v>6</v>
      </c>
      <c r="E9" s="37">
        <v>7</v>
      </c>
      <c r="F9" s="37">
        <v>8</v>
      </c>
      <c r="G9" s="37">
        <v>9</v>
      </c>
    </row>
    <row r="10" spans="1:8" ht="31.5" customHeight="1" thickBot="1" x14ac:dyDescent="0.35">
      <c r="A10" s="39">
        <v>1</v>
      </c>
      <c r="B10" s="66" t="s">
        <v>13</v>
      </c>
      <c r="C10" s="67"/>
      <c r="D10" s="67"/>
      <c r="E10" s="67"/>
      <c r="F10" s="67"/>
      <c r="G10" s="68"/>
    </row>
    <row r="11" spans="1:8" ht="31.5" customHeight="1" thickBot="1" x14ac:dyDescent="0.35">
      <c r="A11" s="38" t="s">
        <v>15</v>
      </c>
      <c r="B11" s="40" t="s">
        <v>52</v>
      </c>
      <c r="C11" s="41" t="s">
        <v>14</v>
      </c>
      <c r="D11" s="37">
        <v>1.6177999999999999</v>
      </c>
      <c r="E11" s="37">
        <v>2.4571900000000002</v>
      </c>
      <c r="F11" s="42">
        <v>3.6379899999999998</v>
      </c>
      <c r="G11" s="42">
        <v>5.2303699999999997</v>
      </c>
      <c r="H11" s="43"/>
    </row>
    <row r="12" spans="1:8" ht="31.5" customHeight="1" thickBot="1" x14ac:dyDescent="0.35">
      <c r="A12" s="38" t="s">
        <v>18</v>
      </c>
      <c r="B12" s="40" t="s">
        <v>53</v>
      </c>
      <c r="C12" s="38" t="s">
        <v>14</v>
      </c>
      <c r="D12" s="37">
        <v>1.4842200000000001</v>
      </c>
      <c r="E12" s="37">
        <v>2.2543000000000002</v>
      </c>
      <c r="F12" s="42">
        <v>3.3376100000000002</v>
      </c>
      <c r="G12" s="42">
        <v>4.7984999999999998</v>
      </c>
    </row>
    <row r="13" spans="1:8" ht="31.5" customHeight="1" thickBot="1" x14ac:dyDescent="0.35">
      <c r="A13" s="39">
        <v>2</v>
      </c>
      <c r="B13" s="66" t="s">
        <v>10</v>
      </c>
      <c r="C13" s="67"/>
      <c r="D13" s="67"/>
      <c r="E13" s="67"/>
      <c r="F13" s="67"/>
      <c r="G13" s="68"/>
    </row>
    <row r="14" spans="1:8" ht="31.5" customHeight="1" thickBot="1" x14ac:dyDescent="0.35">
      <c r="A14" s="38" t="s">
        <v>19</v>
      </c>
      <c r="B14" s="69" t="s">
        <v>21</v>
      </c>
      <c r="C14" s="70"/>
      <c r="D14" s="70"/>
      <c r="E14" s="70"/>
      <c r="F14" s="70"/>
      <c r="G14" s="71"/>
    </row>
    <row r="15" spans="1:8" ht="31.5" customHeight="1" thickBot="1" x14ac:dyDescent="0.35">
      <c r="A15" s="38" t="s">
        <v>15</v>
      </c>
      <c r="B15" s="40" t="s">
        <v>52</v>
      </c>
      <c r="C15" s="41" t="s">
        <v>11</v>
      </c>
      <c r="D15" s="44">
        <v>884693.46</v>
      </c>
      <c r="E15" s="44">
        <v>1283101.9099999999</v>
      </c>
      <c r="F15" s="44">
        <v>1922480.54</v>
      </c>
      <c r="G15" s="44">
        <v>2473754.39</v>
      </c>
    </row>
    <row r="16" spans="1:8" ht="31.5" customHeight="1" thickBot="1" x14ac:dyDescent="0.35">
      <c r="A16" s="38" t="s">
        <v>18</v>
      </c>
      <c r="B16" s="40" t="s">
        <v>53</v>
      </c>
      <c r="C16" s="38" t="s">
        <v>11</v>
      </c>
      <c r="D16" s="44">
        <v>812315.28</v>
      </c>
      <c r="E16" s="44">
        <v>1178129.51</v>
      </c>
      <c r="F16" s="44">
        <v>1765199.52</v>
      </c>
      <c r="G16" s="44">
        <v>2271318.56</v>
      </c>
    </row>
    <row r="17" spans="1:7" ht="31.5" customHeight="1" thickBot="1" x14ac:dyDescent="0.35">
      <c r="A17" s="38" t="s">
        <v>20</v>
      </c>
      <c r="B17" s="69" t="s">
        <v>22</v>
      </c>
      <c r="C17" s="70"/>
      <c r="D17" s="70"/>
      <c r="E17" s="70"/>
      <c r="F17" s="70"/>
      <c r="G17" s="71"/>
    </row>
    <row r="18" spans="1:7" ht="31.5" customHeight="1" thickBot="1" x14ac:dyDescent="0.35">
      <c r="A18" s="38" t="s">
        <v>15</v>
      </c>
      <c r="B18" s="40" t="s">
        <v>52</v>
      </c>
      <c r="C18" s="41" t="s">
        <v>12</v>
      </c>
      <c r="D18" s="37">
        <v>140.13999999999999</v>
      </c>
      <c r="E18" s="45">
        <v>314.08</v>
      </c>
      <c r="F18" s="45">
        <v>426.96</v>
      </c>
      <c r="G18" s="45">
        <v>1098.58</v>
      </c>
    </row>
    <row r="19" spans="1:7" ht="31.5" customHeight="1" thickBot="1" x14ac:dyDescent="0.35">
      <c r="A19" s="38" t="s">
        <v>18</v>
      </c>
      <c r="B19" s="40" t="s">
        <v>53</v>
      </c>
      <c r="C19" s="38" t="s">
        <v>12</v>
      </c>
      <c r="D19" s="37">
        <v>128.57</v>
      </c>
      <c r="E19" s="45">
        <v>288.14999999999998</v>
      </c>
      <c r="F19" s="45">
        <v>391.71</v>
      </c>
      <c r="G19" s="45">
        <v>1007.96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="80" zoomScaleNormal="44" zoomScaleSheetLayoutView="80" workbookViewId="0">
      <selection activeCell="B10" sqref="B10:G10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51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22" t="s">
        <v>27</v>
      </c>
      <c r="E8" s="21" t="s">
        <v>28</v>
      </c>
      <c r="F8" s="7" t="s">
        <v>26</v>
      </c>
      <c r="G8" s="7" t="s">
        <v>29</v>
      </c>
    </row>
    <row r="9" spans="1:7" ht="19.5" thickBot="1" x14ac:dyDescent="0.35">
      <c r="A9" s="23">
        <v>1</v>
      </c>
      <c r="B9" s="24">
        <v>2</v>
      </c>
      <c r="C9" s="24">
        <v>3</v>
      </c>
      <c r="D9" s="24">
        <v>6</v>
      </c>
      <c r="E9" s="24">
        <v>7</v>
      </c>
      <c r="F9" s="24">
        <v>8</v>
      </c>
      <c r="G9" s="24">
        <v>9</v>
      </c>
    </row>
    <row r="10" spans="1:7" ht="39.75" customHeight="1" x14ac:dyDescent="0.3">
      <c r="A10" s="25" t="s">
        <v>15</v>
      </c>
      <c r="B10" s="26" t="s">
        <v>54</v>
      </c>
      <c r="C10" s="26" t="s">
        <v>14</v>
      </c>
      <c r="D10" s="26">
        <v>1.65144</v>
      </c>
      <c r="E10" s="26">
        <v>0.50621000000000005</v>
      </c>
      <c r="F10" s="26">
        <v>0.88561000000000001</v>
      </c>
      <c r="G10" s="27">
        <f>D10</f>
        <v>1.65144</v>
      </c>
    </row>
    <row r="11" spans="1:7" ht="39.75" customHeight="1" thickBot="1" x14ac:dyDescent="0.35">
      <c r="A11" s="31" t="s">
        <v>18</v>
      </c>
      <c r="B11" s="32" t="s">
        <v>53</v>
      </c>
      <c r="C11" s="32" t="s">
        <v>14</v>
      </c>
      <c r="D11" s="32">
        <v>1.57965</v>
      </c>
      <c r="E11" s="33">
        <v>0.47044000000000002</v>
      </c>
      <c r="F11" s="32">
        <v>0.58904000000000001</v>
      </c>
      <c r="G11" s="34">
        <f>D11</f>
        <v>1.57965</v>
      </c>
    </row>
    <row r="12" spans="1:7" ht="39.75" customHeight="1" x14ac:dyDescent="0.3">
      <c r="A12" s="28" t="s">
        <v>15</v>
      </c>
      <c r="B12" s="29" t="s">
        <v>55</v>
      </c>
      <c r="C12" s="29" t="s">
        <v>14</v>
      </c>
      <c r="D12" s="29">
        <v>1.65144</v>
      </c>
      <c r="E12" s="29">
        <v>0.50621000000000005</v>
      </c>
      <c r="F12" s="29">
        <v>0.88561000000000001</v>
      </c>
      <c r="G12" s="30">
        <v>1.65144</v>
      </c>
    </row>
    <row r="13" spans="1:7" ht="39.75" customHeight="1" thickBot="1" x14ac:dyDescent="0.35">
      <c r="A13" s="31" t="s">
        <v>18</v>
      </c>
      <c r="B13" s="32" t="s">
        <v>56</v>
      </c>
      <c r="C13" s="32" t="s">
        <v>14</v>
      </c>
      <c r="D13" s="32">
        <v>1.7505200000000001</v>
      </c>
      <c r="E13" s="33">
        <v>0.53657999999999995</v>
      </c>
      <c r="F13" s="32">
        <v>0.93874999999999997</v>
      </c>
      <c r="G13" s="34">
        <v>1.7505200000000001</v>
      </c>
    </row>
    <row r="14" spans="1:7" ht="39.75" customHeight="1" x14ac:dyDescent="0.3">
      <c r="A14" s="28" t="s">
        <v>15</v>
      </c>
      <c r="B14" s="29" t="s">
        <v>57</v>
      </c>
      <c r="C14" s="29" t="s">
        <v>14</v>
      </c>
      <c r="D14" s="29">
        <v>1.7505200000000001</v>
      </c>
      <c r="E14" s="29">
        <v>0.53657999999999995</v>
      </c>
      <c r="F14" s="29">
        <v>0.93874999999999997</v>
      </c>
      <c r="G14" s="30">
        <v>1.7505200000000001</v>
      </c>
    </row>
    <row r="15" spans="1:7" ht="39.75" customHeight="1" thickBot="1" x14ac:dyDescent="0.35">
      <c r="A15" s="31" t="s">
        <v>18</v>
      </c>
      <c r="B15" s="32" t="s">
        <v>58</v>
      </c>
      <c r="C15" s="32" t="s">
        <v>14</v>
      </c>
      <c r="D15" s="32">
        <v>1.83805</v>
      </c>
      <c r="E15" s="33">
        <v>0.56340999999999997</v>
      </c>
      <c r="F15" s="32">
        <v>0.98568</v>
      </c>
      <c r="G15" s="34">
        <v>1.83805</v>
      </c>
    </row>
    <row r="16" spans="1:7" ht="39.75" customHeight="1" x14ac:dyDescent="0.3">
      <c r="A16" s="28" t="s">
        <v>15</v>
      </c>
      <c r="B16" s="29" t="s">
        <v>59</v>
      </c>
      <c r="C16" s="29" t="s">
        <v>14</v>
      </c>
      <c r="D16" s="29">
        <v>1.83805</v>
      </c>
      <c r="E16" s="29">
        <v>0.56340999999999997</v>
      </c>
      <c r="F16" s="29">
        <v>0.98568</v>
      </c>
      <c r="G16" s="30">
        <v>1.83805</v>
      </c>
    </row>
    <row r="17" spans="1:7" ht="39.75" customHeight="1" thickBot="1" x14ac:dyDescent="0.35">
      <c r="A17" s="31" t="s">
        <v>18</v>
      </c>
      <c r="B17" s="32" t="s">
        <v>60</v>
      </c>
      <c r="C17" s="32" t="s">
        <v>14</v>
      </c>
      <c r="D17" s="32">
        <v>1.9299500000000001</v>
      </c>
      <c r="E17" s="33">
        <v>0.59157999999999999</v>
      </c>
      <c r="F17" s="32">
        <v>1.0349699999999999</v>
      </c>
      <c r="G17" s="34">
        <v>1.9299500000000001</v>
      </c>
    </row>
    <row r="18" spans="1:7" ht="39.75" customHeight="1" x14ac:dyDescent="0.3">
      <c r="A18" s="28" t="s">
        <v>15</v>
      </c>
      <c r="B18" s="29" t="s">
        <v>61</v>
      </c>
      <c r="C18" s="29" t="s">
        <v>14</v>
      </c>
      <c r="D18" s="29">
        <v>1.9299500000000001</v>
      </c>
      <c r="E18" s="29">
        <v>0.59157999999999999</v>
      </c>
      <c r="F18" s="29">
        <v>1.0349699999999999</v>
      </c>
      <c r="G18" s="30">
        <v>1.9299500000000001</v>
      </c>
    </row>
    <row r="19" spans="1:7" ht="39.75" customHeight="1" thickBot="1" x14ac:dyDescent="0.35">
      <c r="A19" s="31" t="s">
        <v>18</v>
      </c>
      <c r="B19" s="32" t="s">
        <v>62</v>
      </c>
      <c r="C19" s="32" t="s">
        <v>14</v>
      </c>
      <c r="D19" s="32">
        <v>2.0264500000000001</v>
      </c>
      <c r="E19" s="33">
        <v>0.62116000000000005</v>
      </c>
      <c r="F19" s="32">
        <v>1.0867199999999999</v>
      </c>
      <c r="G19" s="34">
        <v>2.0264500000000001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60" zoomScaleNormal="80" workbookViewId="0">
      <selection activeCell="G20" sqref="G20"/>
    </sheetView>
  </sheetViews>
  <sheetFormatPr defaultRowHeight="18.75" x14ac:dyDescent="0.3"/>
  <cols>
    <col min="1" max="1" width="13.5703125" style="35" customWidth="1"/>
    <col min="2" max="2" width="55" style="35" customWidth="1"/>
    <col min="3" max="4" width="17.7109375" style="35" customWidth="1"/>
    <col min="5" max="7" width="21.140625" style="35" customWidth="1"/>
    <col min="8" max="8" width="13.5703125" style="35" customWidth="1"/>
    <col min="9" max="16384" width="9.140625" style="35"/>
  </cols>
  <sheetData>
    <row r="1" spans="1:8" x14ac:dyDescent="0.3">
      <c r="A1" s="72" t="s">
        <v>0</v>
      </c>
      <c r="B1" s="73"/>
      <c r="C1" s="73"/>
      <c r="D1" s="73"/>
      <c r="E1" s="73"/>
      <c r="F1" s="73"/>
      <c r="G1" s="73"/>
    </row>
    <row r="2" spans="1:8" x14ac:dyDescent="0.3">
      <c r="A2" s="72" t="s">
        <v>1</v>
      </c>
      <c r="B2" s="73"/>
      <c r="C2" s="73"/>
      <c r="D2" s="73"/>
      <c r="E2" s="73"/>
      <c r="F2" s="73"/>
      <c r="G2" s="73"/>
    </row>
    <row r="3" spans="1:8" x14ac:dyDescent="0.3">
      <c r="A3" s="72" t="s">
        <v>2</v>
      </c>
      <c r="B3" s="73"/>
      <c r="C3" s="73"/>
      <c r="D3" s="73"/>
      <c r="E3" s="73"/>
      <c r="F3" s="73"/>
      <c r="G3" s="73"/>
    </row>
    <row r="4" spans="1:8" x14ac:dyDescent="0.3">
      <c r="A4" s="72" t="s">
        <v>66</v>
      </c>
      <c r="B4" s="73"/>
      <c r="C4" s="73"/>
      <c r="D4" s="73"/>
      <c r="E4" s="73"/>
      <c r="F4" s="73"/>
      <c r="G4" s="73"/>
    </row>
    <row r="5" spans="1:8" x14ac:dyDescent="0.3">
      <c r="A5" s="72" t="s">
        <v>25</v>
      </c>
      <c r="B5" s="73"/>
      <c r="C5" s="73"/>
      <c r="D5" s="73"/>
      <c r="E5" s="73"/>
      <c r="F5" s="73"/>
      <c r="G5" s="73"/>
    </row>
    <row r="6" spans="1:8" ht="19.5" thickBot="1" x14ac:dyDescent="0.35">
      <c r="A6" s="36"/>
    </row>
    <row r="7" spans="1:8" ht="119.25" customHeight="1" thickBot="1" x14ac:dyDescent="0.35">
      <c r="A7" s="74" t="s">
        <v>4</v>
      </c>
      <c r="B7" s="74" t="s">
        <v>23</v>
      </c>
      <c r="C7" s="74" t="s">
        <v>5</v>
      </c>
      <c r="D7" s="70" t="s">
        <v>31</v>
      </c>
      <c r="E7" s="70"/>
      <c r="F7" s="70"/>
      <c r="G7" s="71"/>
    </row>
    <row r="8" spans="1:8" ht="19.5" thickBot="1" x14ac:dyDescent="0.35">
      <c r="A8" s="75"/>
      <c r="B8" s="75"/>
      <c r="C8" s="75"/>
      <c r="D8" s="37" t="s">
        <v>6</v>
      </c>
      <c r="E8" s="37" t="s">
        <v>7</v>
      </c>
      <c r="F8" s="37" t="s">
        <v>8</v>
      </c>
      <c r="G8" s="37" t="s">
        <v>9</v>
      </c>
    </row>
    <row r="9" spans="1:8" ht="19.5" thickBot="1" x14ac:dyDescent="0.35">
      <c r="A9" s="50">
        <v>1</v>
      </c>
      <c r="B9" s="37">
        <v>2</v>
      </c>
      <c r="C9" s="37">
        <v>3</v>
      </c>
      <c r="D9" s="37">
        <v>6</v>
      </c>
      <c r="E9" s="37">
        <v>7</v>
      </c>
      <c r="F9" s="37">
        <v>8</v>
      </c>
      <c r="G9" s="37">
        <v>9</v>
      </c>
    </row>
    <row r="10" spans="1:8" ht="31.5" customHeight="1" thickBot="1" x14ac:dyDescent="0.35">
      <c r="A10" s="39">
        <v>1</v>
      </c>
      <c r="B10" s="66" t="s">
        <v>13</v>
      </c>
      <c r="C10" s="67"/>
      <c r="D10" s="67"/>
      <c r="E10" s="67"/>
      <c r="F10" s="67"/>
      <c r="G10" s="68"/>
    </row>
    <row r="11" spans="1:8" ht="31.5" customHeight="1" thickBot="1" x14ac:dyDescent="0.35">
      <c r="A11" s="50" t="s">
        <v>15</v>
      </c>
      <c r="B11" s="40" t="s">
        <v>55</v>
      </c>
      <c r="C11" s="41" t="s">
        <v>14</v>
      </c>
      <c r="D11" s="37">
        <v>1.6177999999999999</v>
      </c>
      <c r="E11" s="37">
        <v>2.4571900000000002</v>
      </c>
      <c r="F11" s="42">
        <v>3.6379899999999998</v>
      </c>
      <c r="G11" s="42">
        <v>5.2303699999999997</v>
      </c>
      <c r="H11" s="43"/>
    </row>
    <row r="12" spans="1:8" ht="31.5" customHeight="1" thickBot="1" x14ac:dyDescent="0.35">
      <c r="A12" s="50" t="s">
        <v>18</v>
      </c>
      <c r="B12" s="40" t="s">
        <v>56</v>
      </c>
      <c r="C12" s="50" t="s">
        <v>14</v>
      </c>
      <c r="D12" s="37">
        <v>1.7534700000000001</v>
      </c>
      <c r="E12" s="37">
        <v>2.6713300000000002</v>
      </c>
      <c r="F12" s="42">
        <v>3.9981499999999999</v>
      </c>
      <c r="G12" s="42">
        <v>5.7423700000000002</v>
      </c>
    </row>
    <row r="13" spans="1:8" ht="31.5" customHeight="1" thickBot="1" x14ac:dyDescent="0.35">
      <c r="A13" s="39">
        <v>2</v>
      </c>
      <c r="B13" s="66" t="s">
        <v>10</v>
      </c>
      <c r="C13" s="67"/>
      <c r="D13" s="67"/>
      <c r="E13" s="67"/>
      <c r="F13" s="67"/>
      <c r="G13" s="68"/>
    </row>
    <row r="14" spans="1:8" ht="31.5" customHeight="1" thickBot="1" x14ac:dyDescent="0.35">
      <c r="A14" s="50" t="s">
        <v>19</v>
      </c>
      <c r="B14" s="69" t="s">
        <v>21</v>
      </c>
      <c r="C14" s="70"/>
      <c r="D14" s="70"/>
      <c r="E14" s="70"/>
      <c r="F14" s="70"/>
      <c r="G14" s="71"/>
    </row>
    <row r="15" spans="1:8" ht="31.5" customHeight="1" thickBot="1" x14ac:dyDescent="0.35">
      <c r="A15" s="50" t="s">
        <v>15</v>
      </c>
      <c r="B15" s="40" t="s">
        <v>55</v>
      </c>
      <c r="C15" s="41" t="s">
        <v>11</v>
      </c>
      <c r="D15" s="44">
        <v>884693.46</v>
      </c>
      <c r="E15" s="44">
        <v>1283101.9099999999</v>
      </c>
      <c r="F15" s="44">
        <v>1922480.54</v>
      </c>
      <c r="G15" s="44">
        <v>2473754.39</v>
      </c>
    </row>
    <row r="16" spans="1:8" ht="31.5" customHeight="1" thickBot="1" x14ac:dyDescent="0.35">
      <c r="A16" s="50" t="s">
        <v>18</v>
      </c>
      <c r="B16" s="40" t="s">
        <v>56</v>
      </c>
      <c r="C16" s="50" t="s">
        <v>11</v>
      </c>
      <c r="D16" s="44">
        <v>1045571.02</v>
      </c>
      <c r="E16" s="44">
        <v>1394203.46</v>
      </c>
      <c r="F16" s="44">
        <v>2114856</v>
      </c>
      <c r="G16" s="44">
        <v>2720443.47</v>
      </c>
    </row>
    <row r="17" spans="1:7" ht="31.5" customHeight="1" thickBot="1" x14ac:dyDescent="0.35">
      <c r="A17" s="50" t="s">
        <v>20</v>
      </c>
      <c r="B17" s="69" t="s">
        <v>22</v>
      </c>
      <c r="C17" s="70"/>
      <c r="D17" s="70"/>
      <c r="E17" s="70"/>
      <c r="F17" s="70"/>
      <c r="G17" s="71"/>
    </row>
    <row r="18" spans="1:7" ht="31.5" customHeight="1" thickBot="1" x14ac:dyDescent="0.35">
      <c r="A18" s="50" t="s">
        <v>15</v>
      </c>
      <c r="B18" s="40" t="s">
        <v>55</v>
      </c>
      <c r="C18" s="41" t="s">
        <v>12</v>
      </c>
      <c r="D18" s="37">
        <v>140.13999999999999</v>
      </c>
      <c r="E18" s="45">
        <v>314.08</v>
      </c>
      <c r="F18" s="45">
        <v>426.96</v>
      </c>
      <c r="G18" s="45">
        <v>1098.58</v>
      </c>
    </row>
    <row r="19" spans="1:7" ht="31.5" customHeight="1" thickBot="1" x14ac:dyDescent="0.35">
      <c r="A19" s="50" t="s">
        <v>18</v>
      </c>
      <c r="B19" s="40" t="s">
        <v>56</v>
      </c>
      <c r="C19" s="50" t="s">
        <v>12</v>
      </c>
      <c r="D19" s="37">
        <v>152.88999999999999</v>
      </c>
      <c r="E19" s="45">
        <v>342.66</v>
      </c>
      <c r="F19" s="45">
        <v>465.81</v>
      </c>
      <c r="G19" s="45">
        <v>1198.55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BreakPreview" zoomScale="60" zoomScaleNormal="44" workbookViewId="0">
      <selection activeCell="Q10" sqref="Q10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67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49" t="s">
        <v>27</v>
      </c>
      <c r="E8" s="48" t="s">
        <v>28</v>
      </c>
      <c r="F8" s="7" t="s">
        <v>26</v>
      </c>
      <c r="G8" s="7" t="s">
        <v>29</v>
      </c>
    </row>
    <row r="9" spans="1:7" ht="19.5" thickBot="1" x14ac:dyDescent="0.35">
      <c r="A9" s="23">
        <v>1</v>
      </c>
      <c r="B9" s="24">
        <v>2</v>
      </c>
      <c r="C9" s="24">
        <v>3</v>
      </c>
      <c r="D9" s="24">
        <v>6</v>
      </c>
      <c r="E9" s="24">
        <v>7</v>
      </c>
      <c r="F9" s="24">
        <v>8</v>
      </c>
      <c r="G9" s="24">
        <v>9</v>
      </c>
    </row>
    <row r="10" spans="1:7" ht="39.75" customHeight="1" x14ac:dyDescent="0.3">
      <c r="A10" s="28" t="s">
        <v>15</v>
      </c>
      <c r="B10" s="29" t="s">
        <v>55</v>
      </c>
      <c r="C10" s="29" t="s">
        <v>14</v>
      </c>
      <c r="D10" s="29">
        <v>1.6535200000000001</v>
      </c>
      <c r="E10" s="29">
        <v>0.53169</v>
      </c>
      <c r="F10" s="29">
        <v>0.84806000000000004</v>
      </c>
      <c r="G10" s="30">
        <v>1.6535200000000001</v>
      </c>
    </row>
    <row r="11" spans="1:7" ht="39.75" customHeight="1" thickBot="1" x14ac:dyDescent="0.35">
      <c r="A11" s="31" t="s">
        <v>18</v>
      </c>
      <c r="B11" s="32" t="s">
        <v>56</v>
      </c>
      <c r="C11" s="32" t="s">
        <v>14</v>
      </c>
      <c r="D11" s="32">
        <v>1.89676</v>
      </c>
      <c r="E11" s="33">
        <v>0.63053000000000003</v>
      </c>
      <c r="F11" s="32">
        <v>1.1656</v>
      </c>
      <c r="G11" s="34">
        <v>1.89676</v>
      </c>
    </row>
    <row r="12" spans="1:7" ht="39.75" customHeight="1" x14ac:dyDescent="0.3">
      <c r="A12" s="28" t="s">
        <v>15</v>
      </c>
      <c r="B12" s="29" t="s">
        <v>57</v>
      </c>
      <c r="C12" s="29" t="s">
        <v>14</v>
      </c>
      <c r="D12" s="29">
        <v>1.7505200000000001</v>
      </c>
      <c r="E12" s="29">
        <v>0.53657999999999995</v>
      </c>
      <c r="F12" s="29">
        <v>0.93874999999999997</v>
      </c>
      <c r="G12" s="30">
        <v>1.7505200000000001</v>
      </c>
    </row>
    <row r="13" spans="1:7" ht="39.75" customHeight="1" thickBot="1" x14ac:dyDescent="0.35">
      <c r="A13" s="31" t="s">
        <v>18</v>
      </c>
      <c r="B13" s="32" t="s">
        <v>58</v>
      </c>
      <c r="C13" s="32" t="s">
        <v>14</v>
      </c>
      <c r="D13" s="32">
        <v>1.83805</v>
      </c>
      <c r="E13" s="33">
        <v>0.56340999999999997</v>
      </c>
      <c r="F13" s="32">
        <v>0.98568</v>
      </c>
      <c r="G13" s="34">
        <v>1.83805</v>
      </c>
    </row>
    <row r="14" spans="1:7" ht="39.75" customHeight="1" x14ac:dyDescent="0.3">
      <c r="A14" s="28" t="s">
        <v>15</v>
      </c>
      <c r="B14" s="29" t="s">
        <v>59</v>
      </c>
      <c r="C14" s="29" t="s">
        <v>14</v>
      </c>
      <c r="D14" s="29">
        <v>1.83805</v>
      </c>
      <c r="E14" s="29">
        <v>0.56340999999999997</v>
      </c>
      <c r="F14" s="29">
        <v>0.98568</v>
      </c>
      <c r="G14" s="30">
        <v>1.83805</v>
      </c>
    </row>
    <row r="15" spans="1:7" ht="39.75" customHeight="1" thickBot="1" x14ac:dyDescent="0.35">
      <c r="A15" s="31" t="s">
        <v>18</v>
      </c>
      <c r="B15" s="32" t="s">
        <v>60</v>
      </c>
      <c r="C15" s="32" t="s">
        <v>14</v>
      </c>
      <c r="D15" s="32">
        <v>1.9299500000000001</v>
      </c>
      <c r="E15" s="33">
        <v>0.59157999999999999</v>
      </c>
      <c r="F15" s="32">
        <v>1.0349699999999999</v>
      </c>
      <c r="G15" s="34">
        <v>1.9299500000000001</v>
      </c>
    </row>
    <row r="16" spans="1:7" ht="39.75" customHeight="1" x14ac:dyDescent="0.3">
      <c r="A16" s="28" t="s">
        <v>15</v>
      </c>
      <c r="B16" s="29" t="s">
        <v>61</v>
      </c>
      <c r="C16" s="29" t="s">
        <v>14</v>
      </c>
      <c r="D16" s="29">
        <v>1.9299500000000001</v>
      </c>
      <c r="E16" s="29">
        <v>0.59157999999999999</v>
      </c>
      <c r="F16" s="29">
        <v>1.0349699999999999</v>
      </c>
      <c r="G16" s="30">
        <v>1.9299500000000001</v>
      </c>
    </row>
    <row r="17" spans="1:7" ht="39.75" customHeight="1" thickBot="1" x14ac:dyDescent="0.35">
      <c r="A17" s="31" t="s">
        <v>18</v>
      </c>
      <c r="B17" s="32" t="s">
        <v>62</v>
      </c>
      <c r="C17" s="32" t="s">
        <v>14</v>
      </c>
      <c r="D17" s="32">
        <v>2.0264500000000001</v>
      </c>
      <c r="E17" s="33">
        <v>0.62116000000000005</v>
      </c>
      <c r="F17" s="32">
        <v>1.0867199999999999</v>
      </c>
      <c r="G17" s="34">
        <v>2.0264500000000001</v>
      </c>
    </row>
  </sheetData>
  <mergeCells count="9"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80" zoomScaleNormal="44" zoomScaleSheetLayoutView="80" workbookViewId="0">
      <selection activeCell="B11" sqref="B11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3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9" t="s">
        <v>27</v>
      </c>
      <c r="E8" s="10" t="s">
        <v>28</v>
      </c>
      <c r="F8" s="7" t="s">
        <v>26</v>
      </c>
      <c r="G8" s="7" t="s">
        <v>29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51.75" customHeight="1" thickBot="1" x14ac:dyDescent="0.35">
      <c r="A10" s="4" t="s">
        <v>15</v>
      </c>
      <c r="B10" s="6" t="s">
        <v>40</v>
      </c>
      <c r="C10" s="7" t="s">
        <v>14</v>
      </c>
      <c r="D10" s="3">
        <v>1.3013300000000001</v>
      </c>
      <c r="E10" s="3">
        <v>0.59394999999999998</v>
      </c>
      <c r="F10" s="3">
        <f>E10</f>
        <v>0.59394999999999998</v>
      </c>
      <c r="G10" s="3">
        <f>D10</f>
        <v>1.3013300000000001</v>
      </c>
    </row>
    <row r="11" spans="1:7" ht="51.75" customHeight="1" thickBot="1" x14ac:dyDescent="0.35">
      <c r="A11" s="4" t="s">
        <v>18</v>
      </c>
      <c r="B11" s="6" t="s">
        <v>17</v>
      </c>
      <c r="C11" s="4" t="s">
        <v>14</v>
      </c>
      <c r="D11" s="3">
        <v>1.4102600000000001</v>
      </c>
      <c r="E11" s="3">
        <v>0.62443000000000004</v>
      </c>
      <c r="F11" s="3">
        <f>E11</f>
        <v>0.62443000000000004</v>
      </c>
      <c r="G11" s="3">
        <f>D11</f>
        <v>1.4102600000000001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zoomScale="80" zoomScaleNormal="80" workbookViewId="0">
      <selection activeCell="B12" sqref="B12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15.85546875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55"/>
      <c r="G1" s="55"/>
    </row>
    <row r="2" spans="1:7" x14ac:dyDescent="0.3">
      <c r="A2" s="54" t="s">
        <v>1</v>
      </c>
      <c r="B2" s="55"/>
      <c r="C2" s="55"/>
      <c r="D2" s="55"/>
      <c r="E2" s="55"/>
      <c r="F2" s="55"/>
      <c r="G2" s="55"/>
    </row>
    <row r="3" spans="1:7" x14ac:dyDescent="0.3">
      <c r="A3" s="54" t="s">
        <v>2</v>
      </c>
      <c r="B3" s="55"/>
      <c r="C3" s="55"/>
      <c r="D3" s="55"/>
      <c r="E3" s="55"/>
      <c r="F3" s="55"/>
      <c r="G3" s="55"/>
    </row>
    <row r="4" spans="1:7" x14ac:dyDescent="0.3">
      <c r="A4" s="54" t="s">
        <v>32</v>
      </c>
      <c r="B4" s="55"/>
      <c r="C4" s="55"/>
      <c r="D4" s="55"/>
      <c r="E4" s="55"/>
      <c r="F4" s="55"/>
      <c r="G4" s="55"/>
    </row>
    <row r="5" spans="1:7" x14ac:dyDescent="0.3">
      <c r="A5" s="54" t="s">
        <v>25</v>
      </c>
      <c r="B5" s="55"/>
      <c r="C5" s="55"/>
      <c r="D5" s="55"/>
      <c r="E5" s="55"/>
      <c r="F5" s="55"/>
      <c r="G5" s="55"/>
    </row>
    <row r="6" spans="1:7" ht="19.5" thickBot="1" x14ac:dyDescent="0.35">
      <c r="A6" s="2"/>
    </row>
    <row r="7" spans="1:7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7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7" ht="31.5" customHeight="1" thickBot="1" x14ac:dyDescent="0.35">
      <c r="A11" s="4" t="s">
        <v>15</v>
      </c>
      <c r="B11" s="6" t="s">
        <v>41</v>
      </c>
      <c r="C11" s="7" t="s">
        <v>14</v>
      </c>
      <c r="D11" s="3">
        <v>1.04288</v>
      </c>
      <c r="E11" s="3">
        <v>1.5960300000000001</v>
      </c>
      <c r="F11" s="11">
        <v>2.3917999999999999</v>
      </c>
      <c r="G11" s="11">
        <v>3.4281000000000001</v>
      </c>
    </row>
    <row r="12" spans="1:7" ht="31.5" customHeight="1" thickBot="1" x14ac:dyDescent="0.35">
      <c r="A12" s="4" t="s">
        <v>18</v>
      </c>
      <c r="B12" s="6" t="s">
        <v>35</v>
      </c>
      <c r="C12" s="4" t="s">
        <v>14</v>
      </c>
      <c r="D12" s="3">
        <v>1.0879399999999999</v>
      </c>
      <c r="E12" s="3">
        <v>1.66777</v>
      </c>
      <c r="F12" s="3">
        <v>2.4980500000000001</v>
      </c>
      <c r="G12" s="3">
        <v>3.5543499999999999</v>
      </c>
    </row>
    <row r="13" spans="1:7" ht="31.5" customHeight="1" thickBot="1" x14ac:dyDescent="0.35">
      <c r="A13" s="5">
        <v>2</v>
      </c>
      <c r="B13" s="56" t="s">
        <v>10</v>
      </c>
      <c r="C13" s="57"/>
      <c r="D13" s="57"/>
      <c r="E13" s="57"/>
      <c r="F13" s="57"/>
      <c r="G13" s="58"/>
    </row>
    <row r="14" spans="1:7" ht="31.5" customHeight="1" thickBot="1" x14ac:dyDescent="0.35">
      <c r="A14" s="4" t="s">
        <v>19</v>
      </c>
      <c r="B14" s="51" t="s">
        <v>21</v>
      </c>
      <c r="C14" s="52"/>
      <c r="D14" s="52"/>
      <c r="E14" s="52"/>
      <c r="F14" s="52"/>
      <c r="G14" s="53"/>
    </row>
    <row r="15" spans="1:7" ht="31.5" customHeight="1" thickBot="1" x14ac:dyDescent="0.35">
      <c r="A15" s="4" t="s">
        <v>15</v>
      </c>
      <c r="B15" s="6" t="str">
        <f>B11</f>
        <v>с 01.01.2017 года по 30.06.2017 года</v>
      </c>
      <c r="C15" s="7" t="s">
        <v>11</v>
      </c>
      <c r="D15" s="8">
        <v>627083.5</v>
      </c>
      <c r="E15" s="8">
        <v>918252.79</v>
      </c>
      <c r="F15" s="8">
        <v>1394274.82</v>
      </c>
      <c r="G15" s="8">
        <v>1795072.71</v>
      </c>
    </row>
    <row r="16" spans="1:7" ht="31.5" customHeight="1" thickBot="1" x14ac:dyDescent="0.35">
      <c r="A16" s="4" t="s">
        <v>18</v>
      </c>
      <c r="B16" s="6" t="str">
        <f>B12</f>
        <v>с 01.07.2017 года по 31.12.2017 года</v>
      </c>
      <c r="C16" s="4" t="s">
        <v>11</v>
      </c>
      <c r="D16" s="8">
        <v>652904.9</v>
      </c>
      <c r="E16" s="8">
        <v>956909.78</v>
      </c>
      <c r="F16" s="8">
        <v>1452556.47</v>
      </c>
      <c r="G16" s="8">
        <v>1848362.56</v>
      </c>
    </row>
    <row r="17" spans="1:7" ht="31.5" customHeight="1" thickBot="1" x14ac:dyDescent="0.35">
      <c r="A17" s="4" t="s">
        <v>20</v>
      </c>
      <c r="B17" s="51" t="s">
        <v>22</v>
      </c>
      <c r="C17" s="52"/>
      <c r="D17" s="52"/>
      <c r="E17" s="52"/>
      <c r="F17" s="52"/>
      <c r="G17" s="53"/>
    </row>
    <row r="18" spans="1:7" ht="31.5" customHeight="1" thickBot="1" x14ac:dyDescent="0.35">
      <c r="A18" s="4" t="s">
        <v>15</v>
      </c>
      <c r="B18" s="6" t="str">
        <f>B11</f>
        <v>с 01.01.2017 года по 30.06.2017 года</v>
      </c>
      <c r="C18" s="7" t="s">
        <v>12</v>
      </c>
      <c r="D18" s="3">
        <v>88.72</v>
      </c>
      <c r="E18" s="3">
        <v>198.83</v>
      </c>
      <c r="F18" s="3">
        <v>270.29000000000002</v>
      </c>
      <c r="G18" s="3">
        <v>696.74</v>
      </c>
    </row>
    <row r="19" spans="1:7" ht="31.5" customHeight="1" thickBot="1" x14ac:dyDescent="0.35">
      <c r="A19" s="4" t="s">
        <v>18</v>
      </c>
      <c r="B19" s="6" t="str">
        <f>B12</f>
        <v>с 01.07.2017 года по 31.12.2017 года</v>
      </c>
      <c r="C19" s="4" t="s">
        <v>12</v>
      </c>
      <c r="D19" s="3">
        <v>94.49</v>
      </c>
      <c r="E19" s="3">
        <v>211.75</v>
      </c>
      <c r="F19" s="3">
        <v>287.86</v>
      </c>
      <c r="G19" s="3">
        <v>741.9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80" zoomScaleNormal="44" zoomScaleSheetLayoutView="80" workbookViewId="0">
      <selection activeCell="B11" sqref="B11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32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9" t="s">
        <v>27</v>
      </c>
      <c r="E8" s="10" t="s">
        <v>28</v>
      </c>
      <c r="F8" s="7" t="s">
        <v>26</v>
      </c>
      <c r="G8" s="7" t="s">
        <v>29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51.75" customHeight="1" thickBot="1" x14ac:dyDescent="0.35">
      <c r="A10" s="4" t="s">
        <v>15</v>
      </c>
      <c r="B10" s="6" t="s">
        <v>41</v>
      </c>
      <c r="C10" s="7" t="s">
        <v>14</v>
      </c>
      <c r="D10" s="3">
        <v>1.4102600000000001</v>
      </c>
      <c r="E10" s="3">
        <v>0.62443000000000004</v>
      </c>
      <c r="F10" s="3">
        <f>E10</f>
        <v>0.62443000000000004</v>
      </c>
      <c r="G10" s="3">
        <f>D10</f>
        <v>1.4102600000000001</v>
      </c>
    </row>
    <row r="11" spans="1:7" ht="51.75" customHeight="1" thickBot="1" x14ac:dyDescent="0.35">
      <c r="A11" s="4" t="s">
        <v>18</v>
      </c>
      <c r="B11" s="6" t="s">
        <v>35</v>
      </c>
      <c r="C11" s="4" t="s">
        <v>14</v>
      </c>
      <c r="D11" s="3">
        <v>1.5081500000000001</v>
      </c>
      <c r="E11" s="3">
        <v>0.67030999999999996</v>
      </c>
      <c r="F11" s="3">
        <f>E11</f>
        <v>0.67030999999999996</v>
      </c>
      <c r="G11" s="3">
        <f>D11</f>
        <v>1.5081500000000001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zoomScale="80" zoomScaleNormal="80" workbookViewId="0">
      <selection activeCell="B12" sqref="B12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15.85546875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55"/>
      <c r="G1" s="55"/>
    </row>
    <row r="2" spans="1:7" x14ac:dyDescent="0.3">
      <c r="A2" s="54" t="s">
        <v>1</v>
      </c>
      <c r="B2" s="55"/>
      <c r="C2" s="55"/>
      <c r="D2" s="55"/>
      <c r="E2" s="55"/>
      <c r="F2" s="55"/>
      <c r="G2" s="55"/>
    </row>
    <row r="3" spans="1:7" x14ac:dyDescent="0.3">
      <c r="A3" s="54" t="s">
        <v>2</v>
      </c>
      <c r="B3" s="55"/>
      <c r="C3" s="55"/>
      <c r="D3" s="55"/>
      <c r="E3" s="55"/>
      <c r="F3" s="55"/>
      <c r="G3" s="55"/>
    </row>
    <row r="4" spans="1:7" x14ac:dyDescent="0.3">
      <c r="A4" s="54" t="s">
        <v>33</v>
      </c>
      <c r="B4" s="55"/>
      <c r="C4" s="55"/>
      <c r="D4" s="55"/>
      <c r="E4" s="55"/>
      <c r="F4" s="55"/>
      <c r="G4" s="55"/>
    </row>
    <row r="5" spans="1:7" x14ac:dyDescent="0.3">
      <c r="A5" s="54" t="s">
        <v>25</v>
      </c>
      <c r="B5" s="55"/>
      <c r="C5" s="55"/>
      <c r="D5" s="55"/>
      <c r="E5" s="55"/>
      <c r="F5" s="55"/>
      <c r="G5" s="55"/>
    </row>
    <row r="6" spans="1:7" ht="19.5" thickBot="1" x14ac:dyDescent="0.35">
      <c r="A6" s="2"/>
    </row>
    <row r="7" spans="1:7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7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7" ht="31.5" customHeight="1" thickBot="1" x14ac:dyDescent="0.35">
      <c r="A11" s="4" t="s">
        <v>15</v>
      </c>
      <c r="B11" s="6" t="s">
        <v>42</v>
      </c>
      <c r="C11" s="7" t="s">
        <v>14</v>
      </c>
      <c r="D11" s="3">
        <v>1.0879399999999999</v>
      </c>
      <c r="E11" s="3">
        <v>1.66777</v>
      </c>
      <c r="F11" s="3">
        <v>2.4980500000000001</v>
      </c>
      <c r="G11" s="3">
        <v>3.5543499999999999</v>
      </c>
    </row>
    <row r="12" spans="1:7" ht="31.5" customHeight="1" thickBot="1" x14ac:dyDescent="0.35">
      <c r="A12" s="4" t="s">
        <v>18</v>
      </c>
      <c r="B12" s="6" t="s">
        <v>36</v>
      </c>
      <c r="C12" s="4" t="s">
        <v>14</v>
      </c>
      <c r="D12" s="3">
        <v>1.1818500000000001</v>
      </c>
      <c r="E12" s="3">
        <v>1.80776</v>
      </c>
      <c r="F12" s="11">
        <v>2.7031999999999998</v>
      </c>
      <c r="G12" s="3">
        <v>3.8190900000000001</v>
      </c>
    </row>
    <row r="13" spans="1:7" ht="31.5" customHeight="1" thickBot="1" x14ac:dyDescent="0.35">
      <c r="A13" s="5">
        <v>2</v>
      </c>
      <c r="B13" s="56" t="s">
        <v>10</v>
      </c>
      <c r="C13" s="57"/>
      <c r="D13" s="57"/>
      <c r="E13" s="57"/>
      <c r="F13" s="57"/>
      <c r="G13" s="58"/>
    </row>
    <row r="14" spans="1:7" ht="31.5" customHeight="1" thickBot="1" x14ac:dyDescent="0.35">
      <c r="A14" s="4" t="s">
        <v>19</v>
      </c>
      <c r="B14" s="51" t="s">
        <v>21</v>
      </c>
      <c r="C14" s="52"/>
      <c r="D14" s="52"/>
      <c r="E14" s="52"/>
      <c r="F14" s="52"/>
      <c r="G14" s="53"/>
    </row>
    <row r="15" spans="1:7" ht="31.5" customHeight="1" thickBot="1" x14ac:dyDescent="0.35">
      <c r="A15" s="4" t="s">
        <v>15</v>
      </c>
      <c r="B15" s="6" t="str">
        <f>B11</f>
        <v>с 01.01.2018 года по 30.06.2018 года</v>
      </c>
      <c r="C15" s="7" t="s">
        <v>11</v>
      </c>
      <c r="D15" s="8">
        <v>633643.74</v>
      </c>
      <c r="E15" s="8">
        <v>928681</v>
      </c>
      <c r="F15" s="8">
        <v>1409706.4</v>
      </c>
      <c r="G15" s="8">
        <v>1800537.5</v>
      </c>
    </row>
    <row r="16" spans="1:7" ht="31.5" customHeight="1" thickBot="1" x14ac:dyDescent="0.35">
      <c r="A16" s="4" t="s">
        <v>18</v>
      </c>
      <c r="B16" s="6" t="str">
        <f>B12</f>
        <v>с 01.07.2018 года по 31.12.2018 года</v>
      </c>
      <c r="C16" s="4" t="s">
        <v>11</v>
      </c>
      <c r="D16" s="8">
        <v>690532.94</v>
      </c>
      <c r="E16" s="8">
        <v>1011214.25</v>
      </c>
      <c r="F16" s="8">
        <v>1531377.09</v>
      </c>
      <c r="G16" s="8">
        <v>1939038.99</v>
      </c>
    </row>
    <row r="17" spans="1:7" ht="31.5" customHeight="1" thickBot="1" x14ac:dyDescent="0.35">
      <c r="A17" s="4" t="s">
        <v>20</v>
      </c>
      <c r="B17" s="51" t="s">
        <v>22</v>
      </c>
      <c r="C17" s="52"/>
      <c r="D17" s="52"/>
      <c r="E17" s="52"/>
      <c r="F17" s="52"/>
      <c r="G17" s="53"/>
    </row>
    <row r="18" spans="1:7" ht="31.5" customHeight="1" thickBot="1" x14ac:dyDescent="0.35">
      <c r="A18" s="4" t="s">
        <v>15</v>
      </c>
      <c r="B18" s="6" t="str">
        <f>B11</f>
        <v>с 01.01.2018 года по 30.06.2018 года</v>
      </c>
      <c r="C18" s="7" t="s">
        <v>12</v>
      </c>
      <c r="D18" s="3">
        <v>94.49</v>
      </c>
      <c r="E18" s="3">
        <v>211.75</v>
      </c>
      <c r="F18" s="3">
        <v>287.86</v>
      </c>
      <c r="G18" s="3">
        <v>731.4</v>
      </c>
    </row>
    <row r="19" spans="1:7" ht="31.5" customHeight="1" thickBot="1" x14ac:dyDescent="0.35">
      <c r="A19" s="4" t="s">
        <v>18</v>
      </c>
      <c r="B19" s="6" t="str">
        <f>B12</f>
        <v>с 01.07.2018 года по 31.12.2018 года</v>
      </c>
      <c r="C19" s="4" t="s">
        <v>12</v>
      </c>
      <c r="D19" s="3">
        <v>99.21</v>
      </c>
      <c r="E19" s="3">
        <v>222.34</v>
      </c>
      <c r="F19" s="3">
        <v>302.25</v>
      </c>
      <c r="G19" s="12">
        <v>779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80" zoomScaleNormal="44" zoomScaleSheetLayoutView="80" workbookViewId="0">
      <selection activeCell="B11" sqref="B11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33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9" t="s">
        <v>27</v>
      </c>
      <c r="E8" s="10" t="s">
        <v>28</v>
      </c>
      <c r="F8" s="7" t="s">
        <v>26</v>
      </c>
      <c r="G8" s="7" t="s">
        <v>29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51.75" customHeight="1" thickBot="1" x14ac:dyDescent="0.35">
      <c r="A10" s="4" t="s">
        <v>15</v>
      </c>
      <c r="B10" s="6" t="s">
        <v>42</v>
      </c>
      <c r="C10" s="7" t="s">
        <v>14</v>
      </c>
      <c r="D10" s="3">
        <v>1.5081500000000001</v>
      </c>
      <c r="E10" s="3">
        <v>0.67030999999999996</v>
      </c>
      <c r="F10" s="3">
        <f>E10</f>
        <v>0.67030999999999996</v>
      </c>
      <c r="G10" s="3">
        <f>D10</f>
        <v>1.5081500000000001</v>
      </c>
    </row>
    <row r="11" spans="1:7" ht="51.75" customHeight="1" thickBot="1" x14ac:dyDescent="0.35">
      <c r="A11" s="4" t="s">
        <v>18</v>
      </c>
      <c r="B11" s="6" t="s">
        <v>36</v>
      </c>
      <c r="C11" s="4" t="s">
        <v>14</v>
      </c>
      <c r="D11" s="3">
        <v>1.53705</v>
      </c>
      <c r="E11" s="3">
        <v>0.69842000000000004</v>
      </c>
      <c r="F11" s="3">
        <f>E11</f>
        <v>0.69842000000000004</v>
      </c>
      <c r="G11" s="3">
        <f>D11</f>
        <v>1.53705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" zoomScale="80" zoomScaleNormal="80" workbookViewId="0">
      <selection activeCell="B12" sqref="B12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15.85546875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55"/>
      <c r="G1" s="55"/>
    </row>
    <row r="2" spans="1:7" x14ac:dyDescent="0.3">
      <c r="A2" s="54" t="s">
        <v>1</v>
      </c>
      <c r="B2" s="55"/>
      <c r="C2" s="55"/>
      <c r="D2" s="55"/>
      <c r="E2" s="55"/>
      <c r="F2" s="55"/>
      <c r="G2" s="55"/>
    </row>
    <row r="3" spans="1:7" x14ac:dyDescent="0.3">
      <c r="A3" s="54" t="s">
        <v>2</v>
      </c>
      <c r="B3" s="55"/>
      <c r="C3" s="55"/>
      <c r="D3" s="55"/>
      <c r="E3" s="55"/>
      <c r="F3" s="55"/>
      <c r="G3" s="55"/>
    </row>
    <row r="4" spans="1:7" x14ac:dyDescent="0.3">
      <c r="A4" s="54" t="s">
        <v>34</v>
      </c>
      <c r="B4" s="55"/>
      <c r="C4" s="55"/>
      <c r="D4" s="55"/>
      <c r="E4" s="55"/>
      <c r="F4" s="55"/>
      <c r="G4" s="55"/>
    </row>
    <row r="5" spans="1:7" x14ac:dyDescent="0.3">
      <c r="A5" s="54" t="s">
        <v>25</v>
      </c>
      <c r="B5" s="55"/>
      <c r="C5" s="55"/>
      <c r="D5" s="55"/>
      <c r="E5" s="55"/>
      <c r="F5" s="55"/>
      <c r="G5" s="55"/>
    </row>
    <row r="6" spans="1:7" ht="19.5" thickBot="1" x14ac:dyDescent="0.35">
      <c r="A6" s="2"/>
    </row>
    <row r="7" spans="1:7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7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7" ht="31.5" customHeight="1" thickBot="1" x14ac:dyDescent="0.35">
      <c r="A11" s="4" t="s">
        <v>15</v>
      </c>
      <c r="B11" s="6" t="s">
        <v>43</v>
      </c>
      <c r="C11" s="7" t="s">
        <v>14</v>
      </c>
      <c r="D11" s="3">
        <v>1.14669</v>
      </c>
      <c r="E11" s="3">
        <v>1.75627</v>
      </c>
      <c r="F11" s="11">
        <v>2.6252300000000002</v>
      </c>
      <c r="G11" s="3">
        <v>3.72037</v>
      </c>
    </row>
    <row r="12" spans="1:7" ht="31.5" customHeight="1" thickBot="1" x14ac:dyDescent="0.35">
      <c r="A12" s="4" t="s">
        <v>18</v>
      </c>
      <c r="B12" s="6" t="s">
        <v>37</v>
      </c>
      <c r="C12" s="4" t="s">
        <v>14</v>
      </c>
      <c r="D12" s="3">
        <v>1.29274</v>
      </c>
      <c r="E12" s="3">
        <v>1.96079</v>
      </c>
      <c r="F12" s="11">
        <v>2.90774</v>
      </c>
      <c r="G12" s="3">
        <v>4.1356299999999999</v>
      </c>
    </row>
    <row r="13" spans="1:7" ht="31.5" customHeight="1" thickBot="1" x14ac:dyDescent="0.35">
      <c r="A13" s="5">
        <v>2</v>
      </c>
      <c r="B13" s="56" t="s">
        <v>10</v>
      </c>
      <c r="C13" s="57"/>
      <c r="D13" s="57"/>
      <c r="E13" s="57"/>
      <c r="F13" s="57"/>
      <c r="G13" s="58"/>
    </row>
    <row r="14" spans="1:7" ht="31.5" customHeight="1" thickBot="1" x14ac:dyDescent="0.35">
      <c r="A14" s="4" t="s">
        <v>19</v>
      </c>
      <c r="B14" s="51" t="s">
        <v>21</v>
      </c>
      <c r="C14" s="52"/>
      <c r="D14" s="52"/>
      <c r="E14" s="52"/>
      <c r="F14" s="52"/>
      <c r="G14" s="53"/>
    </row>
    <row r="15" spans="1:7" ht="31.5" customHeight="1" thickBot="1" x14ac:dyDescent="0.35">
      <c r="A15" s="4" t="s">
        <v>15</v>
      </c>
      <c r="B15" s="6" t="str">
        <f>B11</f>
        <v>с 01.01.2019 года по 30.06.2019 года</v>
      </c>
      <c r="C15" s="7" t="s">
        <v>11</v>
      </c>
      <c r="D15" s="8">
        <v>690532.94</v>
      </c>
      <c r="E15" s="8">
        <v>1011214.25</v>
      </c>
      <c r="F15" s="8">
        <v>1531377.09</v>
      </c>
      <c r="G15" s="8">
        <v>1939038.99</v>
      </c>
    </row>
    <row r="16" spans="1:7" ht="31.5" customHeight="1" thickBot="1" x14ac:dyDescent="0.35">
      <c r="A16" s="4" t="s">
        <v>18</v>
      </c>
      <c r="B16" s="6" t="str">
        <f>B12</f>
        <v>с 01.07.2019 года по 31.12.2019 года</v>
      </c>
      <c r="C16" s="4" t="s">
        <v>11</v>
      </c>
      <c r="D16" s="8">
        <v>779621.41</v>
      </c>
      <c r="E16" s="8">
        <v>1129916.68</v>
      </c>
      <c r="F16" s="8">
        <v>1695699.42</v>
      </c>
      <c r="G16" s="8">
        <v>2156302.94</v>
      </c>
    </row>
    <row r="17" spans="1:7" ht="31.5" customHeight="1" thickBot="1" x14ac:dyDescent="0.35">
      <c r="A17" s="4" t="s">
        <v>20</v>
      </c>
      <c r="B17" s="51" t="s">
        <v>22</v>
      </c>
      <c r="C17" s="52"/>
      <c r="D17" s="52"/>
      <c r="E17" s="52"/>
      <c r="F17" s="52"/>
      <c r="G17" s="53"/>
    </row>
    <row r="18" spans="1:7" ht="31.5" customHeight="1" thickBot="1" x14ac:dyDescent="0.35">
      <c r="A18" s="4" t="s">
        <v>15</v>
      </c>
      <c r="B18" s="6" t="str">
        <f>B11</f>
        <v>с 01.01.2019 года по 30.06.2019 года</v>
      </c>
      <c r="C18" s="7" t="s">
        <v>12</v>
      </c>
      <c r="D18" s="3">
        <v>99.21</v>
      </c>
      <c r="E18" s="3">
        <v>222.34</v>
      </c>
      <c r="F18" s="3">
        <v>302.25</v>
      </c>
      <c r="G18" s="12">
        <v>779</v>
      </c>
    </row>
    <row r="19" spans="1:7" ht="31.5" customHeight="1" thickBot="1" x14ac:dyDescent="0.35">
      <c r="A19" s="4" t="s">
        <v>18</v>
      </c>
      <c r="B19" s="6" t="str">
        <f>B12</f>
        <v>с 01.07.2019 года по 31.12.2019 года</v>
      </c>
      <c r="C19" s="4" t="s">
        <v>12</v>
      </c>
      <c r="D19" s="3">
        <v>110.12</v>
      </c>
      <c r="E19" s="13">
        <v>246.8</v>
      </c>
      <c r="F19" s="13">
        <v>335.5</v>
      </c>
      <c r="G19" s="13">
        <v>864.69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80" zoomScaleNormal="44" zoomScaleSheetLayoutView="80" workbookViewId="0">
      <selection activeCell="B11" sqref="B11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41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65"/>
      <c r="G1" s="65"/>
    </row>
    <row r="2" spans="1:7" x14ac:dyDescent="0.3">
      <c r="A2" s="54" t="s">
        <v>1</v>
      </c>
      <c r="B2" s="55"/>
      <c r="C2" s="55"/>
      <c r="D2" s="55"/>
      <c r="E2" s="55"/>
      <c r="F2" s="65"/>
      <c r="G2" s="65"/>
    </row>
    <row r="3" spans="1:7" x14ac:dyDescent="0.3">
      <c r="A3" s="54" t="s">
        <v>24</v>
      </c>
      <c r="B3" s="55"/>
      <c r="C3" s="55"/>
      <c r="D3" s="55"/>
      <c r="E3" s="55"/>
      <c r="F3" s="65"/>
      <c r="G3" s="65"/>
    </row>
    <row r="4" spans="1:7" x14ac:dyDescent="0.3">
      <c r="A4" s="54" t="s">
        <v>34</v>
      </c>
      <c r="B4" s="55"/>
      <c r="C4" s="55"/>
      <c r="D4" s="55"/>
      <c r="E4" s="55"/>
      <c r="F4" s="65"/>
      <c r="G4" s="65"/>
    </row>
    <row r="5" spans="1:7" x14ac:dyDescent="0.3">
      <c r="A5" s="54" t="s">
        <v>25</v>
      </c>
      <c r="B5" s="55"/>
      <c r="C5" s="55"/>
      <c r="D5" s="55"/>
      <c r="E5" s="55"/>
      <c r="F5" s="65"/>
      <c r="G5" s="65"/>
    </row>
    <row r="6" spans="1:7" ht="19.5" thickBot="1" x14ac:dyDescent="0.35">
      <c r="A6" s="2"/>
    </row>
    <row r="7" spans="1:7" ht="43.5" customHeight="1" thickBot="1" x14ac:dyDescent="0.35">
      <c r="A7" s="59" t="s">
        <v>4</v>
      </c>
      <c r="B7" s="59" t="s">
        <v>23</v>
      </c>
      <c r="C7" s="59" t="s">
        <v>5</v>
      </c>
      <c r="D7" s="62" t="s">
        <v>30</v>
      </c>
      <c r="E7" s="63"/>
      <c r="F7" s="63"/>
      <c r="G7" s="64"/>
    </row>
    <row r="8" spans="1:7" ht="190.5" customHeight="1" thickBot="1" x14ac:dyDescent="0.35">
      <c r="A8" s="61"/>
      <c r="B8" s="61"/>
      <c r="C8" s="61"/>
      <c r="D8" s="9" t="s">
        <v>27</v>
      </c>
      <c r="E8" s="10" t="s">
        <v>28</v>
      </c>
      <c r="F8" s="7" t="s">
        <v>26</v>
      </c>
      <c r="G8" s="7" t="s">
        <v>29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51.75" customHeight="1" thickBot="1" x14ac:dyDescent="0.35">
      <c r="A10" s="4" t="s">
        <v>15</v>
      </c>
      <c r="B10" s="6" t="s">
        <v>43</v>
      </c>
      <c r="C10" s="7" t="s">
        <v>14</v>
      </c>
      <c r="D10" s="3">
        <v>1.53705</v>
      </c>
      <c r="E10" s="3">
        <v>0.69842000000000004</v>
      </c>
      <c r="F10" s="3">
        <f>E10</f>
        <v>0.69842000000000004</v>
      </c>
      <c r="G10" s="3">
        <f>D10</f>
        <v>1.53705</v>
      </c>
    </row>
    <row r="11" spans="1:7" ht="51.75" customHeight="1" thickBot="1" x14ac:dyDescent="0.35">
      <c r="A11" s="4" t="s">
        <v>18</v>
      </c>
      <c r="B11" s="6" t="s">
        <v>37</v>
      </c>
      <c r="C11" s="4" t="s">
        <v>14</v>
      </c>
      <c r="D11" s="3">
        <v>1.41927</v>
      </c>
      <c r="E11" s="11">
        <v>0.51180000000000003</v>
      </c>
      <c r="F11" s="3">
        <f>E11</f>
        <v>0.51180000000000003</v>
      </c>
      <c r="G11" s="3">
        <f>D11</f>
        <v>1.41927</v>
      </c>
    </row>
  </sheetData>
  <mergeCells count="9">
    <mergeCell ref="A7:A8"/>
    <mergeCell ref="B7:B8"/>
    <mergeCell ref="C7:C8"/>
    <mergeCell ref="D7:G7"/>
    <mergeCell ref="A1:G1"/>
    <mergeCell ref="A2:G2"/>
    <mergeCell ref="A3:G3"/>
    <mergeCell ref="A4:G4"/>
    <mergeCell ref="A5:G5"/>
  </mergeCells>
  <pageMargins left="1.1023622047244095" right="0.70866141732283472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zoomScale="80" zoomScaleNormal="80" workbookViewId="0">
      <selection activeCell="B12" sqref="B12"/>
    </sheetView>
  </sheetViews>
  <sheetFormatPr defaultRowHeight="18.75" x14ac:dyDescent="0.3"/>
  <cols>
    <col min="1" max="1" width="13.5703125" style="1" customWidth="1"/>
    <col min="2" max="2" width="55" style="1" customWidth="1"/>
    <col min="3" max="3" width="17.7109375" style="1" customWidth="1"/>
    <col min="4" max="7" width="15.85546875" style="1" customWidth="1"/>
    <col min="8" max="16384" width="9.140625" style="1"/>
  </cols>
  <sheetData>
    <row r="1" spans="1:7" x14ac:dyDescent="0.3">
      <c r="A1" s="54" t="s">
        <v>0</v>
      </c>
      <c r="B1" s="55"/>
      <c r="C1" s="55"/>
      <c r="D1" s="55"/>
      <c r="E1" s="55"/>
      <c r="F1" s="55"/>
      <c r="G1" s="55"/>
    </row>
    <row r="2" spans="1:7" x14ac:dyDescent="0.3">
      <c r="A2" s="54" t="s">
        <v>1</v>
      </c>
      <c r="B2" s="55"/>
      <c r="C2" s="55"/>
      <c r="D2" s="55"/>
      <c r="E2" s="55"/>
      <c r="F2" s="55"/>
      <c r="G2" s="55"/>
    </row>
    <row r="3" spans="1:7" x14ac:dyDescent="0.3">
      <c r="A3" s="54" t="s">
        <v>2</v>
      </c>
      <c r="B3" s="55"/>
      <c r="C3" s="55"/>
      <c r="D3" s="55"/>
      <c r="E3" s="55"/>
      <c r="F3" s="55"/>
      <c r="G3" s="55"/>
    </row>
    <row r="4" spans="1:7" x14ac:dyDescent="0.3">
      <c r="A4" s="54" t="s">
        <v>38</v>
      </c>
      <c r="B4" s="55"/>
      <c r="C4" s="55"/>
      <c r="D4" s="55"/>
      <c r="E4" s="55"/>
      <c r="F4" s="55"/>
      <c r="G4" s="55"/>
    </row>
    <row r="5" spans="1:7" x14ac:dyDescent="0.3">
      <c r="A5" s="54" t="s">
        <v>25</v>
      </c>
      <c r="B5" s="55"/>
      <c r="C5" s="55"/>
      <c r="D5" s="55"/>
      <c r="E5" s="55"/>
      <c r="F5" s="55"/>
      <c r="G5" s="55"/>
    </row>
    <row r="6" spans="1:7" ht="19.5" thickBot="1" x14ac:dyDescent="0.35">
      <c r="A6" s="2"/>
    </row>
    <row r="7" spans="1:7" ht="119.25" customHeight="1" thickBot="1" x14ac:dyDescent="0.35">
      <c r="A7" s="59" t="s">
        <v>4</v>
      </c>
      <c r="B7" s="59" t="s">
        <v>23</v>
      </c>
      <c r="C7" s="59" t="s">
        <v>5</v>
      </c>
      <c r="D7" s="52" t="s">
        <v>31</v>
      </c>
      <c r="E7" s="52"/>
      <c r="F7" s="52"/>
      <c r="G7" s="53"/>
    </row>
    <row r="8" spans="1:7" ht="19.5" thickBot="1" x14ac:dyDescent="0.35">
      <c r="A8" s="60"/>
      <c r="B8" s="60"/>
      <c r="C8" s="60"/>
      <c r="D8" s="3" t="s">
        <v>6</v>
      </c>
      <c r="E8" s="3" t="s">
        <v>7</v>
      </c>
      <c r="F8" s="3" t="s">
        <v>8</v>
      </c>
      <c r="G8" s="3" t="s">
        <v>9</v>
      </c>
    </row>
    <row r="9" spans="1:7" ht="19.5" thickBot="1" x14ac:dyDescent="0.35">
      <c r="A9" s="4">
        <v>1</v>
      </c>
      <c r="B9" s="3">
        <v>2</v>
      </c>
      <c r="C9" s="3">
        <v>3</v>
      </c>
      <c r="D9" s="3">
        <v>6</v>
      </c>
      <c r="E9" s="3">
        <v>7</v>
      </c>
      <c r="F9" s="3">
        <v>8</v>
      </c>
      <c r="G9" s="3">
        <v>9</v>
      </c>
    </row>
    <row r="10" spans="1:7" ht="31.5" customHeight="1" thickBot="1" x14ac:dyDescent="0.35">
      <c r="A10" s="5">
        <v>1</v>
      </c>
      <c r="B10" s="56" t="s">
        <v>13</v>
      </c>
      <c r="C10" s="57"/>
      <c r="D10" s="57"/>
      <c r="E10" s="57"/>
      <c r="F10" s="57"/>
      <c r="G10" s="58"/>
    </row>
    <row r="11" spans="1:7" ht="31.5" customHeight="1" thickBot="1" x14ac:dyDescent="0.35">
      <c r="A11" s="4" t="s">
        <v>15</v>
      </c>
      <c r="B11" s="6" t="s">
        <v>44</v>
      </c>
      <c r="C11" s="7" t="s">
        <v>14</v>
      </c>
      <c r="D11" s="3">
        <v>1.29274</v>
      </c>
      <c r="E11" s="3">
        <v>1.96079</v>
      </c>
      <c r="F11" s="11">
        <v>2.90774</v>
      </c>
      <c r="G11" s="3">
        <v>4.1356299999999999</v>
      </c>
    </row>
    <row r="12" spans="1:7" ht="31.5" customHeight="1" thickBot="1" x14ac:dyDescent="0.35">
      <c r="A12" s="4" t="s">
        <v>18</v>
      </c>
      <c r="B12" s="6" t="s">
        <v>39</v>
      </c>
      <c r="C12" s="4" t="s">
        <v>14</v>
      </c>
      <c r="D12" s="3">
        <v>1.3137399999999999</v>
      </c>
      <c r="E12" s="3">
        <v>1.99536</v>
      </c>
      <c r="F12" s="11">
        <v>2.9542299999999999</v>
      </c>
      <c r="G12" s="11">
        <v>4.2480000000000002</v>
      </c>
    </row>
    <row r="13" spans="1:7" ht="31.5" customHeight="1" thickBot="1" x14ac:dyDescent="0.35">
      <c r="A13" s="5">
        <v>2</v>
      </c>
      <c r="B13" s="56" t="s">
        <v>10</v>
      </c>
      <c r="C13" s="57"/>
      <c r="D13" s="57"/>
      <c r="E13" s="57"/>
      <c r="F13" s="57"/>
      <c r="G13" s="58"/>
    </row>
    <row r="14" spans="1:7" ht="31.5" customHeight="1" thickBot="1" x14ac:dyDescent="0.35">
      <c r="A14" s="4" t="s">
        <v>19</v>
      </c>
      <c r="B14" s="51" t="s">
        <v>21</v>
      </c>
      <c r="C14" s="52"/>
      <c r="D14" s="52"/>
      <c r="E14" s="52"/>
      <c r="F14" s="52"/>
      <c r="G14" s="53"/>
    </row>
    <row r="15" spans="1:7" ht="31.5" customHeight="1" thickBot="1" x14ac:dyDescent="0.35">
      <c r="A15" s="4" t="s">
        <v>15</v>
      </c>
      <c r="B15" s="6" t="str">
        <f>B11</f>
        <v>с 01.01.2020 года по 30.06.2020 года</v>
      </c>
      <c r="C15" s="7" t="s">
        <v>11</v>
      </c>
      <c r="D15" s="8">
        <v>767906.5</v>
      </c>
      <c r="E15" s="8">
        <v>1112938.76</v>
      </c>
      <c r="F15" s="8">
        <v>1670223.65</v>
      </c>
      <c r="G15" s="8">
        <v>2123908.91</v>
      </c>
    </row>
    <row r="16" spans="1:7" ht="31.5" customHeight="1" thickBot="1" x14ac:dyDescent="0.35">
      <c r="A16" s="4" t="s">
        <v>18</v>
      </c>
      <c r="B16" s="6" t="str">
        <f>B12</f>
        <v>с 01.07.2020 года по 31.12.2020 года</v>
      </c>
      <c r="C16" s="4" t="s">
        <v>11</v>
      </c>
      <c r="D16" s="8">
        <v>777535.29</v>
      </c>
      <c r="E16" s="8">
        <v>1126410.46</v>
      </c>
      <c r="F16" s="8">
        <v>1688211.34</v>
      </c>
      <c r="G16" s="8">
        <v>2165916.88</v>
      </c>
    </row>
    <row r="17" spans="1:7" ht="31.5" customHeight="1" thickBot="1" x14ac:dyDescent="0.35">
      <c r="A17" s="4" t="s">
        <v>20</v>
      </c>
      <c r="B17" s="51" t="s">
        <v>22</v>
      </c>
      <c r="C17" s="52"/>
      <c r="D17" s="52"/>
      <c r="E17" s="52"/>
      <c r="F17" s="52"/>
      <c r="G17" s="53"/>
    </row>
    <row r="18" spans="1:7" ht="31.5" customHeight="1" thickBot="1" x14ac:dyDescent="0.35">
      <c r="A18" s="4" t="s">
        <v>15</v>
      </c>
      <c r="B18" s="6" t="str">
        <f>B11</f>
        <v>с 01.01.2020 года по 30.06.2020 года</v>
      </c>
      <c r="C18" s="7" t="s">
        <v>12</v>
      </c>
      <c r="D18" s="3">
        <v>110.12</v>
      </c>
      <c r="E18" s="13">
        <v>246.8</v>
      </c>
      <c r="F18" s="13">
        <v>335.5</v>
      </c>
      <c r="G18" s="13">
        <v>864.69</v>
      </c>
    </row>
    <row r="19" spans="1:7" ht="31.5" customHeight="1" thickBot="1" x14ac:dyDescent="0.35">
      <c r="A19" s="4" t="s">
        <v>18</v>
      </c>
      <c r="B19" s="6" t="str">
        <f>B12</f>
        <v>с 01.07.2020 года по 31.12.2020 года</v>
      </c>
      <c r="C19" s="4" t="s">
        <v>12</v>
      </c>
      <c r="D19" s="3">
        <v>116.29</v>
      </c>
      <c r="E19" s="13">
        <v>260.62</v>
      </c>
      <c r="F19" s="13">
        <v>354.29</v>
      </c>
      <c r="G19" s="13">
        <v>912.37</v>
      </c>
    </row>
  </sheetData>
  <mergeCells count="13">
    <mergeCell ref="B10:G10"/>
    <mergeCell ref="B13:G13"/>
    <mergeCell ref="B14:G14"/>
    <mergeCell ref="B17:G17"/>
    <mergeCell ref="A1:G1"/>
    <mergeCell ref="A2:G2"/>
    <mergeCell ref="A3:G3"/>
    <mergeCell ref="A4:G4"/>
    <mergeCell ref="A5:G5"/>
    <mergeCell ref="A7:A8"/>
    <mergeCell ref="B7:B8"/>
    <mergeCell ref="C7:C8"/>
    <mergeCell ref="D7:G7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2016 прочие</vt:lpstr>
      <vt:lpstr>2016 население</vt:lpstr>
      <vt:lpstr>2017 прочие</vt:lpstr>
      <vt:lpstr>2017 население</vt:lpstr>
      <vt:lpstr>2018 прочие</vt:lpstr>
      <vt:lpstr>2018 население</vt:lpstr>
      <vt:lpstr>2019 прочие </vt:lpstr>
      <vt:lpstr>2019 население</vt:lpstr>
      <vt:lpstr>2020 прочие</vt:lpstr>
      <vt:lpstr>2020 население</vt:lpstr>
      <vt:lpstr>2021 прочие</vt:lpstr>
      <vt:lpstr>2021 население</vt:lpstr>
      <vt:lpstr>2022 прочие </vt:lpstr>
      <vt:lpstr>2022 население </vt:lpstr>
      <vt:lpstr>2022-2023 прочие</vt:lpstr>
      <vt:lpstr>2022-2023 население</vt:lpstr>
      <vt:lpstr>2024 прочие</vt:lpstr>
      <vt:lpstr>2024 население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k315_1</dc:creator>
  <cp:lastModifiedBy>Мартышкина Оксана Владимировна</cp:lastModifiedBy>
  <cp:lastPrinted>2023-01-11T11:25:36Z</cp:lastPrinted>
  <dcterms:created xsi:type="dcterms:W3CDTF">2020-02-26T03:51:59Z</dcterms:created>
  <dcterms:modified xsi:type="dcterms:W3CDTF">2024-01-11T09:08:50Z</dcterms:modified>
</cp:coreProperties>
</file>